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895" activeTab="0"/>
  </bookViews>
  <sheets>
    <sheet name="Part of Body" sheetId="1" r:id="rId1"/>
    <sheet name="POB Leading Age Group" sheetId="2" r:id="rId2"/>
    <sheet name="POB Leading IS-Legacy" sheetId="3" r:id="rId3"/>
    <sheet name="POB Leading Industry Class" sheetId="4" r:id="rId4"/>
    <sheet name="POB Leading Gender" sheetId="5" r:id="rId5"/>
  </sheets>
  <definedNames/>
  <calcPr fullCalcOnLoad="1"/>
</workbook>
</file>

<file path=xl/sharedStrings.xml><?xml version="1.0" encoding="utf-8"?>
<sst xmlns="http://schemas.openxmlformats.org/spreadsheetml/2006/main" count="706" uniqueCount="100">
  <si>
    <t>Back (including spine, spinal cord, neck)</t>
  </si>
  <si>
    <t>Lower back (lumbar, sacral, coccygeal regions)</t>
  </si>
  <si>
    <t>Upper back (cervical, thoracic regions)</t>
  </si>
  <si>
    <t>Multiple back regions</t>
  </si>
  <si>
    <t>Back, unspecified, NEC</t>
  </si>
  <si>
    <t>Subtotal</t>
  </si>
  <si>
    <t>Upper extremities</t>
  </si>
  <si>
    <t>Finger(s), fingernail(s)</t>
  </si>
  <si>
    <t>Arm(s)</t>
  </si>
  <si>
    <t>Hand(s), except finger(s)</t>
  </si>
  <si>
    <t>Wrist(s)</t>
  </si>
  <si>
    <t>Upper extremities, unspecified, NEC</t>
  </si>
  <si>
    <t>Lower extremities</t>
  </si>
  <si>
    <t>Leg(s)</t>
  </si>
  <si>
    <t>Ankle(s)</t>
  </si>
  <si>
    <t>Foot (feet), except toe(s)</t>
  </si>
  <si>
    <t>Multiple lower extremities locations</t>
  </si>
  <si>
    <t>Toe(s), toenail(s)</t>
  </si>
  <si>
    <t>Lower extremities, unspecified, NEC</t>
  </si>
  <si>
    <t>Trunk (excluding back)</t>
  </si>
  <si>
    <t>Shoulder</t>
  </si>
  <si>
    <t>Abdomen</t>
  </si>
  <si>
    <t>Pelvic region</t>
  </si>
  <si>
    <t>Chest, including ribs, internal organs</t>
  </si>
  <si>
    <t>Multiple trunk locations</t>
  </si>
  <si>
    <t>Trunk, unspecified, NEC</t>
  </si>
  <si>
    <t>Head</t>
  </si>
  <si>
    <t>Cranial region, including skull</t>
  </si>
  <si>
    <t>Eye(s)</t>
  </si>
  <si>
    <t>Face</t>
  </si>
  <si>
    <t>Head, unspecified, NEC</t>
  </si>
  <si>
    <t>Multiple head locations</t>
  </si>
  <si>
    <t>Ear(s)</t>
  </si>
  <si>
    <t>Multiple body parts</t>
  </si>
  <si>
    <t>Body systems</t>
  </si>
  <si>
    <t>Other body parts including unclassified, NEC</t>
  </si>
  <si>
    <t>Schedule 1</t>
  </si>
  <si>
    <t>Data Maturity: As at March 31st of the following year for each injury year</t>
  </si>
  <si>
    <t>Other Notes: NEC is for Not Elsewhere Classified</t>
  </si>
  <si>
    <t>Schedule 1 - Allowed Lost Time Claims by Part of Body</t>
  </si>
  <si>
    <t>Total</t>
  </si>
  <si>
    <t>Injury/Illness Year</t>
  </si>
  <si>
    <t>Part of Body affected</t>
  </si>
  <si>
    <t>Lost Time Claims</t>
  </si>
  <si>
    <t>% of Lost Time Claims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</si>
  <si>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</si>
  <si>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</si>
  <si>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</si>
  <si>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</si>
  <si>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</si>
  <si>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</si>
  <si>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</si>
  <si>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</si>
  <si>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</si>
  <si>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</si>
  <si>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</si>
  <si>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Agriculture</t>
  </si>
  <si>
    <t>Automotive</t>
  </si>
  <si>
    <t>Chemicals/Process</t>
  </si>
  <si>
    <t>Construction</t>
  </si>
  <si>
    <t>Education</t>
  </si>
  <si>
    <t>Electrical</t>
  </si>
  <si>
    <t>Food</t>
  </si>
  <si>
    <t>Forestry</t>
  </si>
  <si>
    <t>Health Care</t>
  </si>
  <si>
    <t>Manufacturing</t>
  </si>
  <si>
    <t>Mining</t>
  </si>
  <si>
    <t>Municipal</t>
  </si>
  <si>
    <t>Primary Metals</t>
  </si>
  <si>
    <t>Pulp &amp; Paper</t>
  </si>
  <si>
    <t>Services</t>
  </si>
  <si>
    <t>Transportation</t>
  </si>
  <si>
    <t>Female</t>
  </si>
  <si>
    <t>Male</t>
  </si>
  <si>
    <t>Schedule 1 - Allowed Lost Time Claims - Leading Part of Body by Gender</t>
  </si>
  <si>
    <t>Leg(s); Lower back (lumbar, sacral, coccygeal regions)</t>
  </si>
  <si>
    <t>Finger(s), fingernail(s); Lower back (lumbar, sacral, coccygeal regions)</t>
  </si>
  <si>
    <t>Finger(s), fingernail(s),
Lower back (lumbar, sacral, coccygeal regions)</t>
  </si>
  <si>
    <t>Lower back (lumbar, sacral, coccygeal regions); Finger(s), fingernail(s)</t>
  </si>
  <si>
    <t>ADMINISTRATION, SERVICES TO BUILDINGS, DWELLINGS AND OPEN SPACES</t>
  </si>
  <si>
    <t>AGRICULTURE</t>
  </si>
  <si>
    <t>CONSTRUCTION</t>
  </si>
  <si>
    <t>FINANCE, MANAGEMENT AND LEASING</t>
  </si>
  <si>
    <t>GOVERNMENTAL AND RELATED SERVICES</t>
  </si>
  <si>
    <t>NON-HOSPITAL HEALTHCARE AND SOCIAL ASSISTANCE</t>
  </si>
  <si>
    <t>INFORMATION AND CULTURE</t>
  </si>
  <si>
    <t>LEISURE AND HOSPITALITY</t>
  </si>
  <si>
    <t>MANUFACTURING</t>
  </si>
  <si>
    <t>MINING, QUARRYING AND OIL AND GAS EXTRACTION</t>
  </si>
  <si>
    <t>OTHER SERVICES</t>
  </si>
  <si>
    <t>PROFESSIONAL, SCIENTIFIC AND TECHNICAL</t>
  </si>
  <si>
    <t>RETAIL</t>
  </si>
  <si>
    <t>TRANSPORTATION AND WAREHOUSING</t>
  </si>
  <si>
    <t>UTILITIES</t>
  </si>
  <si>
    <t>WHOLESALE</t>
  </si>
  <si>
    <t>Body Systems</t>
  </si>
  <si>
    <t>Schedule 1 - Allowed Lost Time Claims - Leading Part of Body by Industry Sector</t>
  </si>
  <si>
    <t>Schedule 1 - Allowed Lost Time Claims - Leading Part of Body by Age Group</t>
  </si>
  <si>
    <t>Data Source:  WSIB - Enterprise Information Warehouse; WSIB Data Hub</t>
  </si>
  <si>
    <t>Data Source:  WSIB Data Hub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</si>
</sst>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0" fillId="0" borderId="0" xfId="42" applyNumberFormat="1" applyFont="1" applyAlignment="1">
      <alignment/>
    </xf>
    <xf numFmtId="165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37" fillId="0" borderId="0" xfId="42" applyNumberFormat="1" applyFont="1" applyAlignment="1">
      <alignment horizontal="center"/>
    </xf>
    <xf numFmtId="0" fontId="35" fillId="0" borderId="10" xfId="0" applyFont="1" applyBorder="1" applyAlignment="1">
      <alignment horizontal="center"/>
    </xf>
    <xf numFmtId="165" fontId="0" fillId="0" borderId="0" xfId="59" applyNumberFormat="1" applyFont="1" applyAlignment="1">
      <alignment/>
    </xf>
    <xf numFmtId="164" fontId="0" fillId="0" borderId="0" xfId="42" applyNumberFormat="1" applyFont="1" applyAlignment="1">
      <alignment/>
    </xf>
    <xf numFmtId="0" fontId="35" fillId="0" borderId="10" xfId="0" applyFont="1" applyBorder="1" applyAlignment="1">
      <alignment horizontal="center"/>
    </xf>
    <xf numFmtId="164" fontId="37" fillId="0" borderId="0" xfId="42" applyNumberFormat="1" applyFont="1" applyAlignment="1">
      <alignment horizontal="center"/>
    </xf>
    <xf numFmtId="0" fontId="35" fillId="0" borderId="0" xfId="0" applyFont="1" applyFill="1" applyAlignment="1">
      <alignment/>
    </xf>
    <xf numFmtId="164" fontId="37" fillId="0" borderId="0" xfId="42" applyNumberFormat="1" applyFont="1" applyAlignment="1">
      <alignment horizontal="center"/>
    </xf>
    <xf numFmtId="0" fontId="35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37" fillId="0" borderId="0" xfId="42" applyNumberFormat="1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56" applyFont="1" applyFill="1" applyBorder="1">
      <alignment/>
      <protection/>
    </xf>
    <xf numFmtId="0" fontId="35" fillId="0" borderId="10" xfId="56" applyFont="1" applyFill="1" applyBorder="1" applyAlignment="1">
      <alignment vertical="center"/>
      <protection/>
    </xf>
    <xf numFmtId="0" fontId="35" fillId="0" borderId="10" xfId="56" applyFont="1" applyFill="1" applyBorder="1" applyAlignment="1">
      <alignment horizontal="center" wrapText="1"/>
      <protection/>
    </xf>
    <xf numFmtId="165" fontId="35" fillId="0" borderId="10" xfId="60" applyNumberFormat="1" applyFont="1" applyFill="1" applyBorder="1" applyAlignment="1">
      <alignment horizontal="center" vertical="center" wrapText="1"/>
    </xf>
    <xf numFmtId="0" fontId="35" fillId="0" borderId="10" xfId="56" applyFont="1" applyFill="1" applyBorder="1" applyAlignment="1">
      <alignment horizontal="left"/>
      <protection/>
    </xf>
    <xf numFmtId="0" fontId="35" fillId="0" borderId="11" xfId="56" applyNumberFormat="1" applyFont="1" applyFill="1" applyBorder="1">
      <alignment/>
      <protection/>
    </xf>
    <xf numFmtId="165" fontId="35" fillId="0" borderId="12" xfId="56" applyNumberFormat="1" applyFont="1" applyFill="1" applyBorder="1">
      <alignment/>
      <protection/>
    </xf>
    <xf numFmtId="0" fontId="35" fillId="0" borderId="12" xfId="56" applyNumberFormat="1" applyFont="1" applyFill="1" applyBorder="1">
      <alignment/>
      <protection/>
    </xf>
    <xf numFmtId="165" fontId="35" fillId="0" borderId="13" xfId="56" applyNumberFormat="1" applyFont="1" applyFill="1" applyBorder="1">
      <alignment/>
      <protection/>
    </xf>
    <xf numFmtId="0" fontId="0" fillId="0" borderId="10" xfId="56" applyFill="1" applyBorder="1" applyAlignment="1">
      <alignment horizontal="left" indent="1"/>
      <protection/>
    </xf>
    <xf numFmtId="164" fontId="0" fillId="0" borderId="10" xfId="56" applyNumberFormat="1" applyFill="1" applyBorder="1">
      <alignment/>
      <protection/>
    </xf>
    <xf numFmtId="165" fontId="0" fillId="0" borderId="10" xfId="56" applyNumberFormat="1" applyFill="1" applyBorder="1">
      <alignment/>
      <protection/>
    </xf>
    <xf numFmtId="0" fontId="35" fillId="0" borderId="14" xfId="56" applyFont="1" applyFill="1" applyBorder="1" applyAlignment="1">
      <alignment horizontal="left" indent="1"/>
      <protection/>
    </xf>
    <xf numFmtId="164" fontId="35" fillId="0" borderId="14" xfId="56" applyNumberFormat="1" applyFont="1" applyFill="1" applyBorder="1">
      <alignment/>
      <protection/>
    </xf>
    <xf numFmtId="165" fontId="35" fillId="0" borderId="14" xfId="56" applyNumberFormat="1" applyFont="1" applyFill="1" applyBorder="1">
      <alignment/>
      <protection/>
    </xf>
    <xf numFmtId="0" fontId="35" fillId="0" borderId="15" xfId="56" applyFont="1" applyFill="1" applyBorder="1" applyAlignment="1">
      <alignment horizontal="left"/>
      <protection/>
    </xf>
    <xf numFmtId="0" fontId="35" fillId="0" borderId="16" xfId="56" applyFont="1" applyFill="1" applyBorder="1" applyAlignment="1">
      <alignment horizontal="left" indent="1"/>
      <protection/>
    </xf>
    <xf numFmtId="164" fontId="35" fillId="0" borderId="16" xfId="56" applyNumberFormat="1" applyFont="1" applyFill="1" applyBorder="1">
      <alignment/>
      <protection/>
    </xf>
    <xf numFmtId="165" fontId="35" fillId="0" borderId="16" xfId="56" applyNumberFormat="1" applyFont="1" applyFill="1" applyBorder="1">
      <alignment/>
      <protection/>
    </xf>
    <xf numFmtId="0" fontId="35" fillId="0" borderId="17" xfId="56" applyFont="1" applyFill="1" applyBorder="1" applyAlignment="1">
      <alignment horizontal="left"/>
      <protection/>
    </xf>
    <xf numFmtId="164" fontId="35" fillId="0" borderId="17" xfId="56" applyNumberFormat="1" applyFont="1" applyFill="1" applyBorder="1">
      <alignment/>
      <protection/>
    </xf>
    <xf numFmtId="165" fontId="35" fillId="0" borderId="17" xfId="56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56" applyNumberFormat="1" applyFont="1" applyFill="1" applyBorder="1">
      <alignment/>
      <protection/>
    </xf>
    <xf numFmtId="165" fontId="35" fillId="0" borderId="10" xfId="56" applyNumberFormat="1" applyFont="1" applyFill="1" applyBorder="1">
      <alignment/>
      <protection/>
    </xf>
    <xf numFmtId="165" fontId="35" fillId="0" borderId="11" xfId="56" applyNumberFormat="1" applyFont="1" applyFill="1" applyBorder="1">
      <alignment/>
      <protection/>
    </xf>
    <xf numFmtId="165" fontId="35" fillId="0" borderId="18" xfId="56" applyNumberFormat="1" applyFont="1" applyFill="1" applyBorder="1">
      <alignment/>
      <protection/>
    </xf>
    <xf numFmtId="0" fontId="35" fillId="0" borderId="19" xfId="56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0" fontId="0" fillId="33" borderId="10" xfId="56" applyFont="1" applyFill="1" applyBorder="1" applyAlignment="1">
      <alignment horizontal="left" vertical="center"/>
      <protection/>
    </xf>
    <xf numFmtId="0" fontId="35" fillId="0" borderId="20" xfId="56" applyFont="1" applyFill="1" applyBorder="1" applyAlignment="1">
      <alignment horizontal="left"/>
      <protection/>
    </xf>
    <xf numFmtId="164" fontId="35" fillId="0" borderId="20" xfId="56" applyNumberFormat="1" applyFont="1" applyFill="1" applyBorder="1">
      <alignment/>
      <protection/>
    </xf>
    <xf numFmtId="165" fontId="35" fillId="0" borderId="20" xfId="56" applyNumberFormat="1" applyFont="1" applyFill="1" applyBorder="1">
      <alignment/>
      <protection/>
    </xf>
    <xf numFmtId="164" fontId="35" fillId="0" borderId="10" xfId="44" applyNumberFormat="1" applyFont="1" applyFill="1" applyBorder="1" applyAlignment="1">
      <alignment horizontal="center" vertical="center" wrapText="1"/>
    </xf>
    <xf numFmtId="164" fontId="38" fillId="0" borderId="0" xfId="42" applyNumberFormat="1" applyFont="1" applyAlignment="1">
      <alignment horizontal="center"/>
    </xf>
    <xf numFmtId="0" fontId="35" fillId="0" borderId="10" xfId="56" applyFont="1" applyFill="1" applyBorder="1" applyAlignment="1">
      <alignment horizontal="center"/>
      <protection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1</xdr:col>
      <xdr:colOff>790575</xdr:colOff>
      <xdr:row>0</xdr:row>
      <xdr:rowOff>504825</xdr:rowOff>
    </xdr:to>
    <xdr:pic>
      <xdr:nvPicPr>
        <xdr:cNvPr id="1" name="Picture 3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857250</xdr:colOff>
      <xdr:row>0</xdr:row>
      <xdr:rowOff>85725</xdr:rowOff>
    </xdr:from>
    <xdr:to>
      <xdr:col>6</xdr:col>
      <xdr:colOff>371475</xdr:colOff>
      <xdr:row>0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57275" y="85725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57150</xdr:rowOff>
    </xdr:from>
    <xdr:to>
      <xdr:col>2</xdr:col>
      <xdr:colOff>104775</xdr:colOff>
      <xdr:row>0</xdr:row>
      <xdr:rowOff>514350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152400</xdr:colOff>
      <xdr:row>0</xdr:row>
      <xdr:rowOff>104775</xdr:rowOff>
    </xdr:from>
    <xdr:to>
      <xdr:col>5</xdr:col>
      <xdr:colOff>1038225</xdr:colOff>
      <xdr:row>0</xdr:row>
      <xdr:rowOff>514350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104775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85725</xdr:rowOff>
    </xdr:from>
    <xdr:to>
      <xdr:col>1</xdr:col>
      <xdr:colOff>828675</xdr:colOff>
      <xdr:row>0</xdr:row>
      <xdr:rowOff>542925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904875</xdr:colOff>
      <xdr:row>0</xdr:row>
      <xdr:rowOff>114300</xdr:rowOff>
    </xdr:from>
    <xdr:to>
      <xdr:col>5</xdr:col>
      <xdr:colOff>609600</xdr:colOff>
      <xdr:row>0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114300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76200</xdr:rowOff>
    </xdr:from>
    <xdr:to>
      <xdr:col>1</xdr:col>
      <xdr:colOff>1057275</xdr:colOff>
      <xdr:row>0</xdr:row>
      <xdr:rowOff>533400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620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1133475</xdr:colOff>
      <xdr:row>0</xdr:row>
      <xdr:rowOff>104775</xdr:rowOff>
    </xdr:from>
    <xdr:to>
      <xdr:col>2</xdr:col>
      <xdr:colOff>1219200</xdr:colOff>
      <xdr:row>0</xdr:row>
      <xdr:rowOff>514350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23975" y="104775"/>
          <a:ext cx="431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2</xdr:col>
      <xdr:colOff>152400</xdr:colOff>
      <xdr:row>0</xdr:row>
      <xdr:rowOff>504825</xdr:rowOff>
    </xdr:to>
    <xdr:pic>
      <xdr:nvPicPr>
        <xdr:cNvPr id="1" name="Picture 1" descr="WSIBCSPAATlogo2010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209550</xdr:colOff>
      <xdr:row>0</xdr:row>
      <xdr:rowOff>85725</xdr:rowOff>
    </xdr:from>
    <xdr:to>
      <xdr:col>5</xdr:col>
      <xdr:colOff>1104900</xdr:colOff>
      <xdr:row>0</xdr:row>
      <xdr:rowOff>495300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38225" y="85725"/>
          <a:ext cx="43243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Workplace Safety and Insurance Board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 de la sécurité professionnelle et de l’assurance contre les accidents du travail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showGridLines="0" tabSelected="1" zoomScalePageLayoutView="0" workbookViewId="0" topLeftCell="A1">
      <selection activeCell="B4" sqref="B4"/>
    </sheetView>
  </sheetViews>
  <sheetFormatPr defaultColWidth="0" defaultRowHeight="0" customHeight="1" zeroHeight="1"/>
  <cols>
    <col min="1" max="1" width="3.00390625" style="0" customWidth="1"/>
    <col min="2" max="2" width="40.00390625" style="0" bestFit="1" customWidth="1"/>
    <col min="3" max="36" width="8.00390625" style="0" customWidth="1"/>
    <col min="37" max="37" width="8.57421875" style="0" customWidth="1"/>
    <col min="38" max="38" width="8.28125" style="0" customWidth="1"/>
    <col min="39" max="39" width="8.57421875" style="0" customWidth="1"/>
    <col min="40" max="40" width="8.28125" style="0" customWidth="1"/>
    <col min="41" max="41" width="5.7109375" style="0" customWidth="1"/>
    <col min="42" max="16384" width="9.140625" style="0" hidden="1" customWidth="1"/>
  </cols>
  <sheetData>
    <row r="1" spans="3:36" ht="46.5" customHeight="1">
      <c r="C1" s="15"/>
      <c r="D1" s="14"/>
      <c r="E1" s="15"/>
      <c r="F1" s="14"/>
      <c r="G1" s="15"/>
      <c r="H1" s="14"/>
      <c r="I1" s="15"/>
      <c r="J1" s="14"/>
      <c r="K1" s="15"/>
      <c r="L1" s="14"/>
      <c r="M1" s="15"/>
      <c r="N1" s="14"/>
      <c r="O1" s="15"/>
      <c r="P1" s="14"/>
      <c r="Q1" s="15"/>
      <c r="R1" s="14"/>
      <c r="S1" s="15"/>
      <c r="T1" s="14"/>
      <c r="U1" s="15"/>
      <c r="V1" s="14"/>
      <c r="W1" s="14"/>
      <c r="X1" s="14"/>
      <c r="Y1" s="15"/>
      <c r="Z1" s="14"/>
      <c r="AA1" s="14"/>
      <c r="AB1" s="14"/>
      <c r="AC1" s="15"/>
      <c r="AD1" s="14"/>
      <c r="AE1" s="15"/>
      <c r="AF1" s="14"/>
      <c r="AG1" s="14"/>
      <c r="AH1" s="14"/>
      <c r="AI1" s="15"/>
      <c r="AJ1" s="14"/>
    </row>
    <row r="2" spans="2:36" ht="18.75">
      <c r="B2" s="60" t="s">
        <v>39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</row>
    <row r="3" spans="2:36" ht="12.75">
      <c r="B3" s="1" t="s">
        <v>98</v>
      </c>
      <c r="C3" s="15"/>
      <c r="D3" s="14"/>
      <c r="E3" s="15"/>
      <c r="F3" s="14"/>
      <c r="G3" s="15"/>
      <c r="H3" s="14"/>
      <c r="I3" s="15"/>
      <c r="J3" s="14"/>
      <c r="K3" s="15"/>
      <c r="L3" s="14"/>
      <c r="M3" s="15"/>
      <c r="N3" s="14"/>
      <c r="O3" s="15"/>
      <c r="P3" s="14"/>
      <c r="Q3" s="15"/>
      <c r="R3" s="14"/>
      <c r="S3" s="15"/>
      <c r="T3" s="14"/>
      <c r="U3" s="15"/>
      <c r="V3" s="14"/>
      <c r="W3" s="14"/>
      <c r="X3" s="14"/>
      <c r="Y3" s="15"/>
      <c r="Z3" s="14"/>
      <c r="AA3" s="14"/>
      <c r="AB3" s="14"/>
      <c r="AC3" s="15"/>
      <c r="AD3" s="14"/>
      <c r="AE3" s="15"/>
      <c r="AF3" s="14"/>
      <c r="AG3" s="14"/>
      <c r="AH3" s="14"/>
      <c r="AI3" s="15"/>
      <c r="AJ3" s="14"/>
    </row>
    <row r="4" spans="2:36" ht="12.75">
      <c r="B4" s="1" t="s">
        <v>37</v>
      </c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4"/>
      <c r="X4" s="14"/>
      <c r="Y4" s="15"/>
      <c r="Z4" s="14"/>
      <c r="AA4" s="14"/>
      <c r="AB4" s="14"/>
      <c r="AC4" s="15"/>
      <c r="AD4" s="14"/>
      <c r="AE4" s="15"/>
      <c r="AF4" s="14"/>
      <c r="AG4" s="14"/>
      <c r="AH4" s="14"/>
      <c r="AI4" s="15"/>
      <c r="AJ4" s="14"/>
    </row>
    <row r="5" spans="2:36" ht="12.75">
      <c r="B5" s="1" t="s">
        <v>38</v>
      </c>
      <c r="C5" s="15"/>
      <c r="D5" s="14"/>
      <c r="E5" s="15"/>
      <c r="F5" s="14"/>
      <c r="G5" s="15"/>
      <c r="H5" s="14"/>
      <c r="I5" s="15"/>
      <c r="J5" s="14"/>
      <c r="K5" s="15"/>
      <c r="L5" s="14"/>
      <c r="M5" s="15"/>
      <c r="N5" s="14"/>
      <c r="O5" s="15"/>
      <c r="P5" s="14"/>
      <c r="Q5" s="15"/>
      <c r="R5" s="14"/>
      <c r="S5" s="15"/>
      <c r="T5" s="14"/>
      <c r="U5" s="15"/>
      <c r="V5" s="14"/>
      <c r="W5" s="14"/>
      <c r="X5" s="14"/>
      <c r="Y5" s="15"/>
      <c r="Z5" s="14"/>
      <c r="AA5" s="14"/>
      <c r="AB5" s="14"/>
      <c r="AC5" s="15"/>
      <c r="AD5" s="14"/>
      <c r="AE5" s="15"/>
      <c r="AF5" s="14"/>
      <c r="AG5" s="14"/>
      <c r="AH5" s="14"/>
      <c r="AI5" s="15"/>
      <c r="AJ5" s="14"/>
    </row>
    <row r="6" spans="3:40" ht="12.75">
      <c r="C6" s="62" t="s">
        <v>41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2:40" s="9" customFormat="1" ht="12.75">
      <c r="B7" s="24" t="s">
        <v>36</v>
      </c>
      <c r="C7" s="61">
        <v>2002</v>
      </c>
      <c r="D7" s="61"/>
      <c r="E7" s="61">
        <v>2003</v>
      </c>
      <c r="F7" s="61"/>
      <c r="G7" s="61">
        <v>2004</v>
      </c>
      <c r="H7" s="61"/>
      <c r="I7" s="61">
        <v>2005</v>
      </c>
      <c r="J7" s="61"/>
      <c r="K7" s="61">
        <v>2006</v>
      </c>
      <c r="L7" s="61"/>
      <c r="M7" s="61">
        <v>2007</v>
      </c>
      <c r="N7" s="61"/>
      <c r="O7" s="61">
        <v>2008</v>
      </c>
      <c r="P7" s="61"/>
      <c r="Q7" s="61">
        <v>2009</v>
      </c>
      <c r="R7" s="61"/>
      <c r="S7" s="61">
        <v>2010</v>
      </c>
      <c r="T7" s="61"/>
      <c r="U7" s="61">
        <v>2011</v>
      </c>
      <c r="V7" s="61"/>
      <c r="W7" s="61">
        <v>2012</v>
      </c>
      <c r="X7" s="61"/>
      <c r="Y7" s="61">
        <v>2013</v>
      </c>
      <c r="Z7" s="61"/>
      <c r="AA7" s="61">
        <v>2014</v>
      </c>
      <c r="AB7" s="61"/>
      <c r="AC7" s="61">
        <v>2015</v>
      </c>
      <c r="AD7" s="61"/>
      <c r="AE7" s="61">
        <v>2016</v>
      </c>
      <c r="AF7" s="61"/>
      <c r="AG7" s="61">
        <v>2017</v>
      </c>
      <c r="AH7" s="61"/>
      <c r="AI7" s="61">
        <v>2018</v>
      </c>
      <c r="AJ7" s="61"/>
      <c r="AK7" s="61">
        <v>2019</v>
      </c>
      <c r="AL7" s="61"/>
      <c r="AM7" s="61">
        <v>2020</v>
      </c>
      <c r="AN7" s="61"/>
    </row>
    <row r="8" spans="2:40" s="18" customFormat="1" ht="38.25">
      <c r="B8" s="25" t="s">
        <v>42</v>
      </c>
      <c r="C8" s="26" t="s">
        <v>43</v>
      </c>
      <c r="D8" s="26" t="s">
        <v>44</v>
      </c>
      <c r="E8" s="26" t="s">
        <v>43</v>
      </c>
      <c r="F8" s="26" t="s">
        <v>44</v>
      </c>
      <c r="G8" s="26" t="s">
        <v>43</v>
      </c>
      <c r="H8" s="26" t="s">
        <v>44</v>
      </c>
      <c r="I8" s="26" t="s">
        <v>43</v>
      </c>
      <c r="J8" s="26" t="s">
        <v>44</v>
      </c>
      <c r="K8" s="26" t="s">
        <v>43</v>
      </c>
      <c r="L8" s="26" t="s">
        <v>44</v>
      </c>
      <c r="M8" s="26" t="s">
        <v>43</v>
      </c>
      <c r="N8" s="26" t="s">
        <v>44</v>
      </c>
      <c r="O8" s="26" t="s">
        <v>43</v>
      </c>
      <c r="P8" s="26" t="s">
        <v>44</v>
      </c>
      <c r="Q8" s="26" t="s">
        <v>43</v>
      </c>
      <c r="R8" s="26" t="s">
        <v>44</v>
      </c>
      <c r="S8" s="26" t="s">
        <v>43</v>
      </c>
      <c r="T8" s="26" t="s">
        <v>44</v>
      </c>
      <c r="U8" s="26" t="s">
        <v>43</v>
      </c>
      <c r="V8" s="26" t="s">
        <v>44</v>
      </c>
      <c r="W8" s="26" t="s">
        <v>43</v>
      </c>
      <c r="X8" s="26" t="s">
        <v>44</v>
      </c>
      <c r="Y8" s="59" t="s">
        <v>43</v>
      </c>
      <c r="Z8" s="27" t="s">
        <v>44</v>
      </c>
      <c r="AA8" s="59" t="s">
        <v>43</v>
      </c>
      <c r="AB8" s="27" t="s">
        <v>44</v>
      </c>
      <c r="AC8" s="59" t="s">
        <v>43</v>
      </c>
      <c r="AD8" s="27" t="s">
        <v>44</v>
      </c>
      <c r="AE8" s="59" t="s">
        <v>43</v>
      </c>
      <c r="AF8" s="27" t="s">
        <v>44</v>
      </c>
      <c r="AG8" s="59" t="s">
        <v>43</v>
      </c>
      <c r="AH8" s="27" t="s">
        <v>44</v>
      </c>
      <c r="AI8" s="59" t="s">
        <v>43</v>
      </c>
      <c r="AJ8" s="27" t="s">
        <v>44</v>
      </c>
      <c r="AK8" s="59" t="s">
        <v>43</v>
      </c>
      <c r="AL8" s="27" t="s">
        <v>44</v>
      </c>
      <c r="AM8" s="59" t="s">
        <v>43</v>
      </c>
      <c r="AN8" s="27" t="s">
        <v>44</v>
      </c>
    </row>
    <row r="9" spans="2:40" s="1" customFormat="1" ht="13.5" thickBot="1">
      <c r="B9" s="56" t="s">
        <v>34</v>
      </c>
      <c r="C9" s="57">
        <v>791</v>
      </c>
      <c r="D9" s="58">
        <v>0.009766396681153694</v>
      </c>
      <c r="E9" s="57">
        <v>734</v>
      </c>
      <c r="F9" s="58">
        <v>0.009415688538259252</v>
      </c>
      <c r="G9" s="57">
        <v>563</v>
      </c>
      <c r="H9" s="58">
        <v>0.007453301031282683</v>
      </c>
      <c r="I9" s="57">
        <v>738</v>
      </c>
      <c r="J9" s="58">
        <v>0.009988090082286705</v>
      </c>
      <c r="K9" s="57">
        <v>655</v>
      </c>
      <c r="L9" s="58">
        <v>0.009717235854374982</v>
      </c>
      <c r="M9" s="57">
        <v>646</v>
      </c>
      <c r="N9" s="58">
        <v>0.010010692535370597</v>
      </c>
      <c r="O9" s="57">
        <v>627</v>
      </c>
      <c r="P9" s="58">
        <v>0.010114208284939993</v>
      </c>
      <c r="Q9" s="57">
        <v>614</v>
      </c>
      <c r="R9" s="58">
        <v>0.012254510617914738</v>
      </c>
      <c r="S9" s="57">
        <v>656</v>
      </c>
      <c r="T9" s="58">
        <v>0.014211438474870018</v>
      </c>
      <c r="U9" s="57">
        <v>561</v>
      </c>
      <c r="V9" s="58">
        <v>0.012934910424016047</v>
      </c>
      <c r="W9" s="57">
        <v>650</v>
      </c>
      <c r="X9" s="58">
        <v>0.015221769472155871</v>
      </c>
      <c r="Y9" s="57">
        <v>576</v>
      </c>
      <c r="Z9" s="58">
        <v>0.013876843018213356</v>
      </c>
      <c r="AA9" s="57">
        <v>531</v>
      </c>
      <c r="AB9" s="58">
        <v>0.013083651595417026</v>
      </c>
      <c r="AC9" s="57">
        <v>503</v>
      </c>
      <c r="AD9" s="58">
        <v>0.012912997715195235</v>
      </c>
      <c r="AE9" s="57">
        <v>657</v>
      </c>
      <c r="AF9" s="58">
        <v>0.015143133729774582</v>
      </c>
      <c r="AG9" s="57">
        <v>795</v>
      </c>
      <c r="AH9" s="58">
        <v>0.01780116435288849</v>
      </c>
      <c r="AI9" s="57">
        <v>978</v>
      </c>
      <c r="AJ9" s="58">
        <v>0.020157051876584432</v>
      </c>
      <c r="AK9" s="57">
        <v>994</v>
      </c>
      <c r="AL9" s="58">
        <f>+AK9/49029</f>
        <v>0.020273715556099452</v>
      </c>
      <c r="AM9" s="57">
        <v>12419</v>
      </c>
      <c r="AN9" s="58">
        <f>+AM9/48429</f>
        <v>0.2564372586673274</v>
      </c>
    </row>
    <row r="10" spans="2:40" ht="12.75">
      <c r="B10" s="28" t="s">
        <v>6</v>
      </c>
      <c r="C10" s="29"/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30"/>
      <c r="O10" s="31"/>
      <c r="P10" s="30"/>
      <c r="Q10" s="31"/>
      <c r="R10" s="30"/>
      <c r="S10" s="31"/>
      <c r="T10" s="30"/>
      <c r="U10" s="31"/>
      <c r="V10" s="30"/>
      <c r="W10" s="31"/>
      <c r="X10" s="30"/>
      <c r="Y10" s="31"/>
      <c r="Z10" s="30"/>
      <c r="AA10" s="31"/>
      <c r="AB10" s="30"/>
      <c r="AC10" s="31"/>
      <c r="AD10" s="30"/>
      <c r="AE10" s="31"/>
      <c r="AF10" s="30"/>
      <c r="AG10" s="31"/>
      <c r="AH10" s="30"/>
      <c r="AI10" s="31"/>
      <c r="AJ10" s="32"/>
      <c r="AK10" s="31"/>
      <c r="AL10" s="32"/>
      <c r="AM10" s="31"/>
      <c r="AN10" s="32"/>
    </row>
    <row r="11" spans="2:40" ht="12.75">
      <c r="B11" s="33" t="s">
        <v>7</v>
      </c>
      <c r="C11" s="34">
        <v>8701</v>
      </c>
      <c r="D11" s="35">
        <v>0.10743036349269064</v>
      </c>
      <c r="E11" s="34">
        <v>7961</v>
      </c>
      <c r="F11" s="35">
        <v>0.10212301969084728</v>
      </c>
      <c r="G11" s="34">
        <v>7663</v>
      </c>
      <c r="H11" s="35">
        <v>0.10144697300660603</v>
      </c>
      <c r="I11" s="34">
        <v>7161</v>
      </c>
      <c r="J11" s="35">
        <v>0.09691695539194456</v>
      </c>
      <c r="K11" s="34">
        <v>6326</v>
      </c>
      <c r="L11" s="35">
        <v>0.09384921223629944</v>
      </c>
      <c r="M11" s="34">
        <v>5723</v>
      </c>
      <c r="N11" s="35">
        <v>0.08868605786366243</v>
      </c>
      <c r="O11" s="34">
        <v>5339</v>
      </c>
      <c r="P11" s="35">
        <v>0.08612401600206478</v>
      </c>
      <c r="Q11" s="34">
        <v>3952</v>
      </c>
      <c r="R11" s="35">
        <v>0.07887593804885837</v>
      </c>
      <c r="S11" s="34">
        <v>3738</v>
      </c>
      <c r="T11" s="35">
        <v>0.08097920277296361</v>
      </c>
      <c r="U11" s="34">
        <v>3581</v>
      </c>
      <c r="V11" s="35">
        <v>0.08256669202923612</v>
      </c>
      <c r="W11" s="34">
        <v>3651</v>
      </c>
      <c r="X11" s="35">
        <v>0.08549950821975552</v>
      </c>
      <c r="Y11" s="34">
        <v>3549</v>
      </c>
      <c r="Z11" s="35">
        <v>0.08550159005492917</v>
      </c>
      <c r="AA11" s="34">
        <v>3580</v>
      </c>
      <c r="AB11" s="35">
        <v>0.08820992977701121</v>
      </c>
      <c r="AC11" s="34">
        <v>3595</v>
      </c>
      <c r="AD11" s="35">
        <v>0.0922907093163556</v>
      </c>
      <c r="AE11" s="34">
        <v>3735</v>
      </c>
      <c r="AF11" s="35">
        <v>0.0860876780528281</v>
      </c>
      <c r="AG11" s="34">
        <v>3629</v>
      </c>
      <c r="AH11" s="35">
        <v>0.08125839677563816</v>
      </c>
      <c r="AI11" s="34">
        <v>3945</v>
      </c>
      <c r="AJ11" s="35">
        <v>0.08130835342855376</v>
      </c>
      <c r="AK11" s="34">
        <v>3917</v>
      </c>
      <c r="AL11" s="35">
        <f>+AK11/49029</f>
        <v>0.07989149278998144</v>
      </c>
      <c r="AM11" s="34">
        <v>2956</v>
      </c>
      <c r="AN11" s="35">
        <f aca="true" t="shared" si="0" ref="AN11:AN16">+AM11/48429</f>
        <v>0.061037807925003615</v>
      </c>
    </row>
    <row r="12" spans="2:40" ht="12.75">
      <c r="B12" s="33" t="s">
        <v>8</v>
      </c>
      <c r="C12" s="34">
        <v>3905</v>
      </c>
      <c r="D12" s="35">
        <v>0.04821463848281312</v>
      </c>
      <c r="E12" s="34">
        <v>3847</v>
      </c>
      <c r="F12" s="35">
        <v>0.049348983387851965</v>
      </c>
      <c r="G12" s="34">
        <v>3550</v>
      </c>
      <c r="H12" s="35">
        <v>0.046996835987661675</v>
      </c>
      <c r="I12" s="34">
        <v>3426</v>
      </c>
      <c r="J12" s="35">
        <v>0.04636747509744478</v>
      </c>
      <c r="K12" s="34">
        <v>3097</v>
      </c>
      <c r="L12" s="35">
        <v>0.045945464795418806</v>
      </c>
      <c r="M12" s="34">
        <v>2901</v>
      </c>
      <c r="N12" s="35">
        <v>0.04495513784072771</v>
      </c>
      <c r="O12" s="34">
        <v>2798</v>
      </c>
      <c r="P12" s="35">
        <v>0.04513485611046587</v>
      </c>
      <c r="Q12" s="34">
        <v>2136</v>
      </c>
      <c r="R12" s="35">
        <v>0.04263132684017244</v>
      </c>
      <c r="S12" s="34">
        <v>1902</v>
      </c>
      <c r="T12" s="35">
        <v>0.041204506065857884</v>
      </c>
      <c r="U12" s="34">
        <v>1825</v>
      </c>
      <c r="V12" s="35">
        <v>0.04207880842037306</v>
      </c>
      <c r="W12" s="34">
        <v>1758</v>
      </c>
      <c r="X12" s="35">
        <v>0.04116903189546157</v>
      </c>
      <c r="Y12" s="34">
        <v>1884</v>
      </c>
      <c r="Z12" s="35">
        <v>0.045388840705406185</v>
      </c>
      <c r="AA12" s="34">
        <v>1824</v>
      </c>
      <c r="AB12" s="35">
        <v>0.044942712824935324</v>
      </c>
      <c r="AC12" s="34">
        <v>1753</v>
      </c>
      <c r="AD12" s="35">
        <v>0.045002952275819574</v>
      </c>
      <c r="AE12" s="34">
        <v>1846</v>
      </c>
      <c r="AF12" s="35">
        <v>0.04254828746600286</v>
      </c>
      <c r="AG12" s="34">
        <v>1943</v>
      </c>
      <c r="AH12" s="35">
        <v>0.04350649350649351</v>
      </c>
      <c r="AI12" s="34">
        <v>1984</v>
      </c>
      <c r="AJ12" s="35">
        <v>0.04089119726292793</v>
      </c>
      <c r="AK12" s="34">
        <v>1911</v>
      </c>
      <c r="AL12" s="35">
        <f aca="true" t="shared" si="1" ref="AL12:AL49">+AK12/49029</f>
        <v>0.038976932019825</v>
      </c>
      <c r="AM12" s="34">
        <v>1458</v>
      </c>
      <c r="AN12" s="35">
        <f t="shared" si="0"/>
        <v>0.03010592826612154</v>
      </c>
    </row>
    <row r="13" spans="2:40" ht="12.75">
      <c r="B13" s="33" t="s">
        <v>9</v>
      </c>
      <c r="C13" s="34">
        <v>4124</v>
      </c>
      <c r="D13" s="35">
        <v>0.050918609245357564</v>
      </c>
      <c r="E13" s="34">
        <v>3694</v>
      </c>
      <c r="F13" s="35">
        <v>0.047386312616252965</v>
      </c>
      <c r="G13" s="34">
        <v>3389</v>
      </c>
      <c r="H13" s="35">
        <v>0.0448654301865311</v>
      </c>
      <c r="I13" s="34">
        <v>3327</v>
      </c>
      <c r="J13" s="35">
        <v>0.045027609354699</v>
      </c>
      <c r="K13" s="34">
        <v>2918</v>
      </c>
      <c r="L13" s="35">
        <v>0.043289914844375874</v>
      </c>
      <c r="M13" s="34">
        <v>2611</v>
      </c>
      <c r="N13" s="35">
        <v>0.040461173699462276</v>
      </c>
      <c r="O13" s="34">
        <v>2538</v>
      </c>
      <c r="P13" s="35">
        <v>0.040940766550522645</v>
      </c>
      <c r="Q13" s="34">
        <v>1873</v>
      </c>
      <c r="R13" s="35">
        <v>0.03738224493054447</v>
      </c>
      <c r="S13" s="34">
        <v>1700</v>
      </c>
      <c r="T13" s="35">
        <v>0.03682842287694974</v>
      </c>
      <c r="U13" s="34">
        <v>1712</v>
      </c>
      <c r="V13" s="35">
        <v>0.039473380830508865</v>
      </c>
      <c r="W13" s="34">
        <v>1580</v>
      </c>
      <c r="X13" s="35">
        <v>0.037000608870778884</v>
      </c>
      <c r="Y13" s="34">
        <v>1564</v>
      </c>
      <c r="Z13" s="35">
        <v>0.037679483473065434</v>
      </c>
      <c r="AA13" s="34">
        <v>1535</v>
      </c>
      <c r="AB13" s="35">
        <v>0.03782185536528274</v>
      </c>
      <c r="AC13" s="34">
        <v>1618</v>
      </c>
      <c r="AD13" s="35">
        <v>0.041537237183272145</v>
      </c>
      <c r="AE13" s="34">
        <v>1687</v>
      </c>
      <c r="AF13" s="35">
        <v>0.03888351080993869</v>
      </c>
      <c r="AG13" s="34">
        <v>1664</v>
      </c>
      <c r="AH13" s="35">
        <v>0.037259292431706226</v>
      </c>
      <c r="AI13" s="34">
        <v>1784</v>
      </c>
      <c r="AJ13" s="35">
        <v>0.0367691007646489</v>
      </c>
      <c r="AK13" s="34">
        <v>1753</v>
      </c>
      <c r="AL13" s="35">
        <f t="shared" si="1"/>
        <v>0.03575434946664219</v>
      </c>
      <c r="AM13" s="34">
        <v>1259</v>
      </c>
      <c r="AN13" s="35">
        <f t="shared" si="0"/>
        <v>0.025996820087137874</v>
      </c>
    </row>
    <row r="14" spans="2:40" s="1" customFormat="1" ht="12.75">
      <c r="B14" s="33" t="s">
        <v>10</v>
      </c>
      <c r="C14" s="34">
        <v>3568</v>
      </c>
      <c r="D14" s="35">
        <v>0.04405373370209403</v>
      </c>
      <c r="E14" s="34">
        <v>3481</v>
      </c>
      <c r="F14" s="35">
        <v>0.0446539670322622</v>
      </c>
      <c r="G14" s="34">
        <v>3236</v>
      </c>
      <c r="H14" s="35">
        <v>0.042839932748189626</v>
      </c>
      <c r="I14" s="34">
        <v>3083</v>
      </c>
      <c r="J14" s="35">
        <v>0.041725313988739715</v>
      </c>
      <c r="K14" s="34">
        <v>2920</v>
      </c>
      <c r="L14" s="35">
        <v>0.04331958579354953</v>
      </c>
      <c r="M14" s="34">
        <v>2684</v>
      </c>
      <c r="N14" s="35">
        <v>0.0415924129488153</v>
      </c>
      <c r="O14" s="34">
        <v>2593</v>
      </c>
      <c r="P14" s="35">
        <v>0.04182797780358756</v>
      </c>
      <c r="Q14" s="34">
        <v>2014</v>
      </c>
      <c r="R14" s="35">
        <v>0.04019639150566821</v>
      </c>
      <c r="S14" s="34">
        <v>1779</v>
      </c>
      <c r="T14" s="35">
        <v>0.038539861351819756</v>
      </c>
      <c r="U14" s="34">
        <v>1672</v>
      </c>
      <c r="V14" s="35">
        <v>0.038551105577459596</v>
      </c>
      <c r="W14" s="34">
        <v>1559</v>
      </c>
      <c r="X14" s="35">
        <v>0.03650882862629385</v>
      </c>
      <c r="Y14" s="34">
        <v>1564</v>
      </c>
      <c r="Z14" s="35">
        <v>0.037679483473065434</v>
      </c>
      <c r="AA14" s="34">
        <v>1506</v>
      </c>
      <c r="AB14" s="35">
        <v>0.03710730565479857</v>
      </c>
      <c r="AC14" s="34">
        <v>1400</v>
      </c>
      <c r="AD14" s="35">
        <v>0.03594074910789926</v>
      </c>
      <c r="AE14" s="34">
        <v>1491</v>
      </c>
      <c r="AF14" s="35">
        <v>0.03436592449177154</v>
      </c>
      <c r="AG14" s="34">
        <v>1470</v>
      </c>
      <c r="AH14" s="35">
        <v>0.032915360501567396</v>
      </c>
      <c r="AI14" s="34">
        <v>1613</v>
      </c>
      <c r="AJ14" s="35">
        <v>0.03324470825862033</v>
      </c>
      <c r="AK14" s="34">
        <v>1626</v>
      </c>
      <c r="AL14" s="35">
        <f t="shared" si="1"/>
        <v>0.03316404576883069</v>
      </c>
      <c r="AM14" s="34">
        <v>1212</v>
      </c>
      <c r="AN14" s="35">
        <f t="shared" si="0"/>
        <v>0.025026327200644242</v>
      </c>
    </row>
    <row r="15" spans="2:40" s="1" customFormat="1" ht="12.75">
      <c r="B15" s="33" t="s">
        <v>11</v>
      </c>
      <c r="C15" s="34">
        <v>630</v>
      </c>
      <c r="D15" s="35">
        <v>0.007778546029237455</v>
      </c>
      <c r="E15" s="34">
        <v>635</v>
      </c>
      <c r="F15" s="35">
        <v>0.00814572509781284</v>
      </c>
      <c r="G15" s="34">
        <v>840</v>
      </c>
      <c r="H15" s="35">
        <v>0.011120378092855158</v>
      </c>
      <c r="I15" s="34">
        <v>884</v>
      </c>
      <c r="J15" s="35">
        <v>0.011964053702901689</v>
      </c>
      <c r="K15" s="34">
        <v>914</v>
      </c>
      <c r="L15" s="35">
        <v>0.013559623772364478</v>
      </c>
      <c r="M15" s="34">
        <v>1039</v>
      </c>
      <c r="N15" s="35">
        <v>0.016100788768188934</v>
      </c>
      <c r="O15" s="34">
        <v>778</v>
      </c>
      <c r="P15" s="35">
        <v>0.012550006452445478</v>
      </c>
      <c r="Q15" s="34">
        <v>692</v>
      </c>
      <c r="R15" s="35">
        <v>0.013811272553089574</v>
      </c>
      <c r="S15" s="34">
        <v>629</v>
      </c>
      <c r="T15" s="35">
        <v>0.013626516464471404</v>
      </c>
      <c r="U15" s="34">
        <v>694</v>
      </c>
      <c r="V15" s="35">
        <v>0.01600147564040488</v>
      </c>
      <c r="W15" s="34">
        <v>700</v>
      </c>
      <c r="X15" s="35">
        <v>0.016392674816167862</v>
      </c>
      <c r="Y15" s="34">
        <v>683</v>
      </c>
      <c r="Z15" s="35">
        <v>0.016454659342777296</v>
      </c>
      <c r="AA15" s="34">
        <v>631</v>
      </c>
      <c r="AB15" s="35">
        <v>0.015547616114327954</v>
      </c>
      <c r="AC15" s="34">
        <v>586</v>
      </c>
      <c r="AD15" s="35">
        <v>0.015043770698020691</v>
      </c>
      <c r="AE15" s="34">
        <v>699</v>
      </c>
      <c r="AF15" s="35">
        <v>0.0161111879408104</v>
      </c>
      <c r="AG15" s="34">
        <v>1132</v>
      </c>
      <c r="AH15" s="35">
        <v>0.02534706672637707</v>
      </c>
      <c r="AI15" s="34">
        <v>1241</v>
      </c>
      <c r="AJ15" s="35">
        <v>0.025577608771821348</v>
      </c>
      <c r="AK15" s="34">
        <v>1159</v>
      </c>
      <c r="AL15" s="35">
        <f t="shared" si="1"/>
        <v>0.023639070754043524</v>
      </c>
      <c r="AM15" s="34">
        <v>742</v>
      </c>
      <c r="AN15" s="35">
        <f t="shared" si="0"/>
        <v>0.015321398335707944</v>
      </c>
    </row>
    <row r="16" spans="2:40" s="1" customFormat="1" ht="13.5" thickBot="1">
      <c r="B16" s="36" t="s">
        <v>5</v>
      </c>
      <c r="C16" s="37">
        <v>20928</v>
      </c>
      <c r="D16" s="38">
        <v>0.2583958909521928</v>
      </c>
      <c r="E16" s="37">
        <v>19618</v>
      </c>
      <c r="F16" s="38">
        <v>0.2516580078250273</v>
      </c>
      <c r="G16" s="37">
        <v>18678</v>
      </c>
      <c r="H16" s="38">
        <v>0.2472695500218436</v>
      </c>
      <c r="I16" s="37">
        <v>17881</v>
      </c>
      <c r="J16" s="38">
        <v>0.24200140753572974</v>
      </c>
      <c r="K16" s="37">
        <v>16175</v>
      </c>
      <c r="L16" s="38">
        <v>0.23996380144200813</v>
      </c>
      <c r="M16" s="37">
        <v>14958</v>
      </c>
      <c r="N16" s="38">
        <v>0.23179557112085664</v>
      </c>
      <c r="O16" s="37">
        <v>14046</v>
      </c>
      <c r="P16" s="38">
        <v>0.22657762291908634</v>
      </c>
      <c r="Q16" s="37">
        <v>10667</v>
      </c>
      <c r="R16" s="38">
        <v>0.21289717387833307</v>
      </c>
      <c r="S16" s="37">
        <v>9748</v>
      </c>
      <c r="T16" s="38">
        <v>0.21117850953206238</v>
      </c>
      <c r="U16" s="37">
        <v>9484</v>
      </c>
      <c r="V16" s="38">
        <v>0.21867146249798253</v>
      </c>
      <c r="W16" s="37">
        <v>9248</v>
      </c>
      <c r="X16" s="38">
        <v>0.2165706524284577</v>
      </c>
      <c r="Y16" s="37">
        <v>9244</v>
      </c>
      <c r="Z16" s="38">
        <v>0.2227040570492435</v>
      </c>
      <c r="AA16" s="37">
        <v>9076</v>
      </c>
      <c r="AB16" s="38">
        <v>0.2236294197363558</v>
      </c>
      <c r="AC16" s="37">
        <v>8952</v>
      </c>
      <c r="AD16" s="38">
        <v>0.22981541858136728</v>
      </c>
      <c r="AE16" s="37">
        <v>9458</v>
      </c>
      <c r="AF16" s="38">
        <v>0.21799658876135158</v>
      </c>
      <c r="AG16" s="37">
        <v>9838</v>
      </c>
      <c r="AH16" s="38">
        <v>0.22028660994178237</v>
      </c>
      <c r="AI16" s="37">
        <v>10567</v>
      </c>
      <c r="AJ16" s="38">
        <v>0.21779096848657228</v>
      </c>
      <c r="AK16" s="37">
        <v>10366</v>
      </c>
      <c r="AL16" s="38">
        <f t="shared" si="1"/>
        <v>0.21142589079932286</v>
      </c>
      <c r="AM16" s="37">
        <f>SUM(AM11:AM15)</f>
        <v>7627</v>
      </c>
      <c r="AN16" s="38">
        <f t="shared" si="0"/>
        <v>0.15748828181461522</v>
      </c>
    </row>
    <row r="17" spans="2:40" ht="12.75">
      <c r="B17" s="28" t="s">
        <v>0</v>
      </c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O17" s="49"/>
      <c r="P17" s="50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1"/>
      <c r="AC17" s="31"/>
      <c r="AD17" s="30"/>
      <c r="AE17" s="31"/>
      <c r="AF17" s="30"/>
      <c r="AG17" s="31"/>
      <c r="AH17" s="30"/>
      <c r="AI17" s="53"/>
      <c r="AJ17" s="52"/>
      <c r="AK17" s="53"/>
      <c r="AL17" s="52"/>
      <c r="AM17" s="53"/>
      <c r="AN17" s="52"/>
    </row>
    <row r="18" spans="2:40" ht="12.75">
      <c r="B18" s="33" t="s">
        <v>1</v>
      </c>
      <c r="C18" s="34">
        <v>16008</v>
      </c>
      <c r="D18" s="35">
        <v>0.19764915053338603</v>
      </c>
      <c r="E18" s="34">
        <v>15625</v>
      </c>
      <c r="F18" s="35">
        <v>0.20043614906035534</v>
      </c>
      <c r="G18" s="34">
        <v>15927</v>
      </c>
      <c r="H18" s="35">
        <v>0.21085031176774297</v>
      </c>
      <c r="I18" s="34">
        <v>15722</v>
      </c>
      <c r="J18" s="35">
        <v>0.21278150714595062</v>
      </c>
      <c r="K18" s="34">
        <v>14238</v>
      </c>
      <c r="L18" s="35">
        <v>0.2112274871673145</v>
      </c>
      <c r="M18" s="34">
        <v>13818</v>
      </c>
      <c r="N18" s="35">
        <v>0.21412964311726146</v>
      </c>
      <c r="O18" s="34">
        <v>13237</v>
      </c>
      <c r="P18" s="35">
        <v>0.2135275519421861</v>
      </c>
      <c r="Q18" s="34">
        <v>10841</v>
      </c>
      <c r="R18" s="35">
        <v>0.21636995050295385</v>
      </c>
      <c r="S18" s="34">
        <v>9523</v>
      </c>
      <c r="T18" s="35">
        <v>0.20630415944540728</v>
      </c>
      <c r="U18" s="34">
        <v>8719</v>
      </c>
      <c r="V18" s="35">
        <v>0.2010329482834152</v>
      </c>
      <c r="W18" s="34">
        <v>8382</v>
      </c>
      <c r="X18" s="35">
        <v>0.19629057187017002</v>
      </c>
      <c r="Y18" s="34">
        <v>7569</v>
      </c>
      <c r="Z18" s="35">
        <v>0.1823503902862099</v>
      </c>
      <c r="AA18" s="34">
        <v>7183</v>
      </c>
      <c r="AB18" s="35">
        <v>0.17698657139337193</v>
      </c>
      <c r="AC18" s="34">
        <v>6501</v>
      </c>
      <c r="AD18" s="35">
        <v>0.16689343567889509</v>
      </c>
      <c r="AE18" s="34">
        <v>7481</v>
      </c>
      <c r="AF18" s="35">
        <v>0.17242889411330845</v>
      </c>
      <c r="AG18" s="34">
        <v>7539</v>
      </c>
      <c r="AH18" s="35">
        <v>0.1688087774294671</v>
      </c>
      <c r="AI18" s="34">
        <v>7883</v>
      </c>
      <c r="AJ18" s="35">
        <v>0.16247243347966775</v>
      </c>
      <c r="AK18" s="34">
        <v>7783</v>
      </c>
      <c r="AL18" s="35">
        <f t="shared" si="1"/>
        <v>0.15874278488241653</v>
      </c>
      <c r="AM18" s="34">
        <v>6059</v>
      </c>
      <c r="AN18" s="35">
        <f>+AM18/48429</f>
        <v>0.1251109872184022</v>
      </c>
    </row>
    <row r="19" spans="2:40" ht="12.75">
      <c r="B19" s="33" t="s">
        <v>2</v>
      </c>
      <c r="C19" s="34">
        <v>3456</v>
      </c>
      <c r="D19" s="35">
        <v>0.04267088107467404</v>
      </c>
      <c r="E19" s="34">
        <v>3313</v>
      </c>
      <c r="F19" s="35">
        <v>0.04249887755756526</v>
      </c>
      <c r="G19" s="34">
        <v>3321</v>
      </c>
      <c r="H19" s="35">
        <v>0.04396520910282378</v>
      </c>
      <c r="I19" s="34">
        <v>3190</v>
      </c>
      <c r="J19" s="35">
        <v>0.04317345171069727</v>
      </c>
      <c r="K19" s="34">
        <v>2918</v>
      </c>
      <c r="L19" s="35">
        <v>0.043289914844375874</v>
      </c>
      <c r="M19" s="34">
        <v>2830</v>
      </c>
      <c r="N19" s="35">
        <v>0.043854891447521346</v>
      </c>
      <c r="O19" s="34">
        <v>2699</v>
      </c>
      <c r="P19" s="35">
        <v>0.043537875854949025</v>
      </c>
      <c r="Q19" s="34">
        <v>2132</v>
      </c>
      <c r="R19" s="35">
        <v>0.04255149289477886</v>
      </c>
      <c r="S19" s="34">
        <v>1886</v>
      </c>
      <c r="T19" s="35">
        <v>0.0408578856152513</v>
      </c>
      <c r="U19" s="34">
        <v>1526</v>
      </c>
      <c r="V19" s="35">
        <v>0.03518480090382975</v>
      </c>
      <c r="W19" s="34">
        <v>1428</v>
      </c>
      <c r="X19" s="35">
        <v>0.03344105662498244</v>
      </c>
      <c r="Y19" s="34">
        <v>1389</v>
      </c>
      <c r="Z19" s="35">
        <v>0.03346342873662908</v>
      </c>
      <c r="AA19" s="34">
        <v>1379</v>
      </c>
      <c r="AB19" s="35">
        <v>0.03397807071578169</v>
      </c>
      <c r="AC19" s="34">
        <v>1395</v>
      </c>
      <c r="AD19" s="35">
        <v>0.035812389289656764</v>
      </c>
      <c r="AE19" s="34">
        <v>1335</v>
      </c>
      <c r="AF19" s="35">
        <v>0.030770294565067073</v>
      </c>
      <c r="AG19" s="34">
        <v>736</v>
      </c>
      <c r="AH19" s="35">
        <v>0.016480071652485447</v>
      </c>
      <c r="AI19" s="34">
        <v>552</v>
      </c>
      <c r="AJ19" s="35">
        <v>0.011376986335250108</v>
      </c>
      <c r="AK19" s="34">
        <v>739</v>
      </c>
      <c r="AL19" s="35">
        <f>+AK19/49029</f>
        <v>0.0150727120683677</v>
      </c>
      <c r="AM19" s="34">
        <v>597</v>
      </c>
      <c r="AN19" s="35">
        <f>+AM19/48429</f>
        <v>0.012327324536951</v>
      </c>
    </row>
    <row r="20" spans="2:40" ht="12.75">
      <c r="B20" s="33" t="s">
        <v>3</v>
      </c>
      <c r="C20" s="34">
        <v>1227</v>
      </c>
      <c r="D20" s="35">
        <v>0.015149644409324379</v>
      </c>
      <c r="E20" s="34">
        <v>1305</v>
      </c>
      <c r="F20" s="35">
        <v>0.01674042716952088</v>
      </c>
      <c r="G20" s="34">
        <v>1482</v>
      </c>
      <c r="H20" s="35">
        <v>0.01961952420668017</v>
      </c>
      <c r="I20" s="34">
        <v>1485</v>
      </c>
      <c r="J20" s="35">
        <v>0.02009798614118666</v>
      </c>
      <c r="K20" s="34">
        <v>1332</v>
      </c>
      <c r="L20" s="35">
        <v>0.01976085214966027</v>
      </c>
      <c r="M20" s="34">
        <v>1298</v>
      </c>
      <c r="N20" s="35">
        <v>0.02011436363918117</v>
      </c>
      <c r="O20" s="34">
        <v>1202</v>
      </c>
      <c r="P20" s="35">
        <v>0.01938959865789134</v>
      </c>
      <c r="Q20" s="34">
        <v>978</v>
      </c>
      <c r="R20" s="35">
        <v>0.019519399648730642</v>
      </c>
      <c r="S20" s="34">
        <v>942</v>
      </c>
      <c r="T20" s="35">
        <v>0.020407279029462738</v>
      </c>
      <c r="U20" s="34">
        <v>812</v>
      </c>
      <c r="V20" s="35">
        <v>0.01872218763690023</v>
      </c>
      <c r="W20" s="34">
        <v>800</v>
      </c>
      <c r="X20" s="35">
        <v>0.01873448550419184</v>
      </c>
      <c r="Y20" s="34">
        <v>851</v>
      </c>
      <c r="Z20" s="35">
        <v>0.020502071889756193</v>
      </c>
      <c r="AA20" s="34">
        <v>690</v>
      </c>
      <c r="AB20" s="35">
        <v>0.0170013551804854</v>
      </c>
      <c r="AC20" s="34">
        <v>668</v>
      </c>
      <c r="AD20" s="35">
        <v>0.017148871717197648</v>
      </c>
      <c r="AE20" s="34">
        <v>737</v>
      </c>
      <c r="AF20" s="35">
        <v>0.01698704651269995</v>
      </c>
      <c r="AG20" s="34">
        <v>644</v>
      </c>
      <c r="AH20" s="35">
        <v>0.014420062695924765</v>
      </c>
      <c r="AI20" s="34">
        <v>761</v>
      </c>
      <c r="AJ20" s="35">
        <v>0.01568457717595169</v>
      </c>
      <c r="AK20" s="34">
        <v>754</v>
      </c>
      <c r="AL20" s="35">
        <f>+AK20/49029</f>
        <v>0.01537865344999898</v>
      </c>
      <c r="AM20" s="34">
        <v>518</v>
      </c>
      <c r="AN20" s="35">
        <f aca="true" t="shared" si="2" ref="AN20:AN38">+AM20/48429</f>
        <v>0.010696070536248941</v>
      </c>
    </row>
    <row r="21" spans="2:40" s="1" customFormat="1" ht="12.75">
      <c r="B21" s="33" t="s">
        <v>4</v>
      </c>
      <c r="C21" s="34">
        <v>2928</v>
      </c>
      <c r="D21" s="35">
        <v>0.036151718688265506</v>
      </c>
      <c r="E21" s="34">
        <v>2317</v>
      </c>
      <c r="F21" s="35">
        <v>0.02972227567186197</v>
      </c>
      <c r="G21" s="34">
        <v>1251</v>
      </c>
      <c r="H21" s="35">
        <v>0.016561420231145003</v>
      </c>
      <c r="I21" s="34">
        <v>808</v>
      </c>
      <c r="J21" s="35">
        <v>0.01093546990038978</v>
      </c>
      <c r="K21" s="34">
        <v>664</v>
      </c>
      <c r="L21" s="35">
        <v>0.00985075512565647</v>
      </c>
      <c r="M21" s="34">
        <v>553</v>
      </c>
      <c r="N21" s="35">
        <v>0.00856952472455099</v>
      </c>
      <c r="O21" s="34">
        <v>628</v>
      </c>
      <c r="P21" s="35">
        <v>0.01013033939863208</v>
      </c>
      <c r="Q21" s="34">
        <v>398</v>
      </c>
      <c r="R21" s="35">
        <v>0.007943477566661344</v>
      </c>
      <c r="S21" s="34">
        <v>203</v>
      </c>
      <c r="T21" s="35">
        <v>0.004397746967071057</v>
      </c>
      <c r="U21" s="34">
        <v>233</v>
      </c>
      <c r="V21" s="35">
        <v>0.0053722533490120124</v>
      </c>
      <c r="W21" s="34">
        <v>283</v>
      </c>
      <c r="X21" s="35">
        <v>0.006627324247107864</v>
      </c>
      <c r="Y21" s="34">
        <v>262</v>
      </c>
      <c r="Z21" s="35">
        <v>0.006312036233978992</v>
      </c>
      <c r="AA21" s="34">
        <v>102</v>
      </c>
      <c r="AB21" s="35">
        <v>0.002513243809289146</v>
      </c>
      <c r="AC21" s="34">
        <v>113</v>
      </c>
      <c r="AD21" s="35">
        <v>0.0029009318922804403</v>
      </c>
      <c r="AE21" s="34">
        <v>205</v>
      </c>
      <c r="AF21" s="35">
        <v>0.004725026506246254</v>
      </c>
      <c r="AG21" s="34">
        <v>513</v>
      </c>
      <c r="AH21" s="35">
        <v>0.01148678907299597</v>
      </c>
      <c r="AI21" s="34">
        <v>666</v>
      </c>
      <c r="AJ21" s="35">
        <v>0.013726581339269153</v>
      </c>
      <c r="AK21" s="34">
        <v>534</v>
      </c>
      <c r="AL21" s="35">
        <f t="shared" si="1"/>
        <v>0.01089151318607355</v>
      </c>
      <c r="AM21" s="34">
        <v>444</v>
      </c>
      <c r="AN21" s="35">
        <f t="shared" si="2"/>
        <v>0.00916806045964195</v>
      </c>
    </row>
    <row r="22" spans="2:40" s="1" customFormat="1" ht="13.5" thickBot="1">
      <c r="B22" s="36" t="s">
        <v>5</v>
      </c>
      <c r="C22" s="37">
        <v>23619</v>
      </c>
      <c r="D22" s="38">
        <v>0.29162139470564996</v>
      </c>
      <c r="E22" s="37">
        <v>22560</v>
      </c>
      <c r="F22" s="38">
        <v>0.2893977294593034</v>
      </c>
      <c r="G22" s="37">
        <v>21981</v>
      </c>
      <c r="H22" s="38">
        <v>0.2909964653083919</v>
      </c>
      <c r="I22" s="37">
        <v>21205</v>
      </c>
      <c r="J22" s="38">
        <v>0.28698841489822435</v>
      </c>
      <c r="K22" s="37">
        <v>19152</v>
      </c>
      <c r="L22" s="38">
        <v>0.2841290092870071</v>
      </c>
      <c r="M22" s="37">
        <v>18499</v>
      </c>
      <c r="N22" s="38">
        <v>0.28666842292851497</v>
      </c>
      <c r="O22" s="37">
        <v>17766</v>
      </c>
      <c r="P22" s="38">
        <v>0.2865853658536585</v>
      </c>
      <c r="Q22" s="37">
        <v>14349</v>
      </c>
      <c r="R22" s="38">
        <v>0.2863843206131247</v>
      </c>
      <c r="S22" s="37">
        <v>12554</v>
      </c>
      <c r="T22" s="38">
        <v>0.27196707105719237</v>
      </c>
      <c r="U22" s="37">
        <v>11290</v>
      </c>
      <c r="V22" s="38">
        <v>0.26031219017315715</v>
      </c>
      <c r="W22" s="37">
        <v>10893</v>
      </c>
      <c r="X22" s="38">
        <v>0.25509343824645214</v>
      </c>
      <c r="Y22" s="37">
        <v>10071</v>
      </c>
      <c r="Z22" s="38">
        <v>0.24262792714657416</v>
      </c>
      <c r="AA22" s="37">
        <v>9354</v>
      </c>
      <c r="AB22" s="38">
        <v>0.23047924109892817</v>
      </c>
      <c r="AC22" s="37">
        <v>8677</v>
      </c>
      <c r="AD22" s="38">
        <v>0.22275562857802994</v>
      </c>
      <c r="AE22" s="37">
        <v>9758</v>
      </c>
      <c r="AF22" s="38">
        <v>0.22491126169732173</v>
      </c>
      <c r="AG22" s="37">
        <v>9432</v>
      </c>
      <c r="AH22" s="38">
        <v>0.21119570085087327</v>
      </c>
      <c r="AI22" s="37">
        <v>9862</v>
      </c>
      <c r="AJ22" s="38">
        <v>0.20326057833013872</v>
      </c>
      <c r="AK22" s="37">
        <v>9810</v>
      </c>
      <c r="AL22" s="38">
        <f t="shared" si="1"/>
        <v>0.20008566358685675</v>
      </c>
      <c r="AM22" s="37">
        <f>SUM(AM18:AM21)</f>
        <v>7618</v>
      </c>
      <c r="AN22" s="38">
        <f t="shared" si="2"/>
        <v>0.15730244275124408</v>
      </c>
    </row>
    <row r="23" spans="2:40" ht="12.75">
      <c r="B23" s="39" t="s">
        <v>12</v>
      </c>
      <c r="C23" s="29"/>
      <c r="D23" s="30"/>
      <c r="E23" s="31"/>
      <c r="F23" s="30"/>
      <c r="G23" s="31"/>
      <c r="H23" s="30"/>
      <c r="I23" s="31"/>
      <c r="J23" s="30"/>
      <c r="K23" s="31"/>
      <c r="L23" s="30"/>
      <c r="M23" s="31"/>
      <c r="N23" s="30"/>
      <c r="O23" s="31"/>
      <c r="P23" s="30"/>
      <c r="Q23" s="31"/>
      <c r="R23" s="30"/>
      <c r="S23" s="31"/>
      <c r="T23" s="30"/>
      <c r="U23" s="31"/>
      <c r="V23" s="30"/>
      <c r="W23" s="31"/>
      <c r="X23" s="30"/>
      <c r="Y23" s="31"/>
      <c r="Z23" s="30"/>
      <c r="AA23" s="31"/>
      <c r="AB23" s="32"/>
      <c r="AC23" s="31"/>
      <c r="AD23" s="32"/>
      <c r="AE23" s="31"/>
      <c r="AF23" s="32"/>
      <c r="AG23" s="31"/>
      <c r="AH23" s="32"/>
      <c r="AI23" s="31"/>
      <c r="AJ23" s="32"/>
      <c r="AK23" s="31"/>
      <c r="AL23" s="32"/>
      <c r="AM23" s="31"/>
      <c r="AN23" s="32"/>
    </row>
    <row r="24" spans="2:40" ht="12.75">
      <c r="B24" s="33" t="s">
        <v>13</v>
      </c>
      <c r="C24" s="34">
        <v>6555</v>
      </c>
      <c r="D24" s="35">
        <v>0.08093391939944686</v>
      </c>
      <c r="E24" s="34">
        <v>6393</v>
      </c>
      <c r="F24" s="35">
        <v>0.0820088512603425</v>
      </c>
      <c r="G24" s="34">
        <v>6279</v>
      </c>
      <c r="H24" s="35">
        <v>0.0831248262440923</v>
      </c>
      <c r="I24" s="34">
        <v>6248</v>
      </c>
      <c r="J24" s="35">
        <v>0.08456041576440017</v>
      </c>
      <c r="K24" s="34">
        <v>5572</v>
      </c>
      <c r="L24" s="35">
        <v>0.08266326439782809</v>
      </c>
      <c r="M24" s="34">
        <v>5638</v>
      </c>
      <c r="N24" s="35">
        <v>0.08736886147742945</v>
      </c>
      <c r="O24" s="34">
        <v>5436</v>
      </c>
      <c r="P24" s="35">
        <v>0.08768873403019745</v>
      </c>
      <c r="Q24" s="34">
        <v>4556</v>
      </c>
      <c r="R24" s="35">
        <v>0.09093086380328916</v>
      </c>
      <c r="S24" s="34">
        <v>4010</v>
      </c>
      <c r="T24" s="35">
        <v>0.08687175043327557</v>
      </c>
      <c r="U24" s="34">
        <v>3840</v>
      </c>
      <c r="V24" s="35">
        <v>0.08853842429273016</v>
      </c>
      <c r="W24" s="34">
        <v>3727</v>
      </c>
      <c r="X24" s="35">
        <v>0.08727928434265374</v>
      </c>
      <c r="Y24" s="34">
        <v>3815</v>
      </c>
      <c r="Z24" s="35">
        <v>0.09190999325431243</v>
      </c>
      <c r="AA24" s="34">
        <v>3678</v>
      </c>
      <c r="AB24" s="35">
        <v>0.09062461500554392</v>
      </c>
      <c r="AC24" s="34">
        <v>3576</v>
      </c>
      <c r="AD24" s="35">
        <v>0.09180294200703412</v>
      </c>
      <c r="AE24" s="34">
        <v>4063</v>
      </c>
      <c r="AF24" s="35">
        <v>0.0936477204628221</v>
      </c>
      <c r="AG24" s="34">
        <v>4119</v>
      </c>
      <c r="AH24" s="35">
        <v>0.09223018360949395</v>
      </c>
      <c r="AI24" s="34">
        <v>4232</v>
      </c>
      <c r="AJ24" s="35">
        <v>0.08722356190358416</v>
      </c>
      <c r="AK24" s="34">
        <v>4280</v>
      </c>
      <c r="AL24" s="35">
        <f t="shared" si="1"/>
        <v>0.08729527422545841</v>
      </c>
      <c r="AM24" s="34">
        <v>3211</v>
      </c>
      <c r="AN24" s="35">
        <f t="shared" si="2"/>
        <v>0.06630324805385203</v>
      </c>
    </row>
    <row r="25" spans="2:40" ht="12.75">
      <c r="B25" s="33" t="s">
        <v>14</v>
      </c>
      <c r="C25" s="34">
        <v>4102</v>
      </c>
      <c r="D25" s="35">
        <v>0.05064697747925721</v>
      </c>
      <c r="E25" s="34">
        <v>4012</v>
      </c>
      <c r="F25" s="35">
        <v>0.05146558912192932</v>
      </c>
      <c r="G25" s="34">
        <v>3912</v>
      </c>
      <c r="H25" s="35">
        <v>0.051789189403868306</v>
      </c>
      <c r="I25" s="34">
        <v>3877</v>
      </c>
      <c r="J25" s="35">
        <v>0.05247130792550888</v>
      </c>
      <c r="K25" s="34">
        <v>3435</v>
      </c>
      <c r="L25" s="35">
        <v>0.05095985520576803</v>
      </c>
      <c r="M25" s="34">
        <v>3489</v>
      </c>
      <c r="N25" s="35">
        <v>0.05406703754784522</v>
      </c>
      <c r="O25" s="34">
        <v>3311</v>
      </c>
      <c r="P25" s="35">
        <v>0.05341011743450768</v>
      </c>
      <c r="Q25" s="34">
        <v>2601</v>
      </c>
      <c r="R25" s="35">
        <v>0.051912022992176274</v>
      </c>
      <c r="S25" s="34">
        <v>2393</v>
      </c>
      <c r="T25" s="35">
        <v>0.05184142114384749</v>
      </c>
      <c r="U25" s="34">
        <v>2319</v>
      </c>
      <c r="V25" s="35">
        <v>0.053468907795531574</v>
      </c>
      <c r="W25" s="34">
        <v>2287</v>
      </c>
      <c r="X25" s="35">
        <v>0.05355721043510842</v>
      </c>
      <c r="Y25" s="34">
        <v>2293</v>
      </c>
      <c r="Z25" s="35">
        <v>0.055242362917991714</v>
      </c>
      <c r="AA25" s="34">
        <v>2195</v>
      </c>
      <c r="AB25" s="35">
        <v>0.05408402119009486</v>
      </c>
      <c r="AC25" s="34">
        <v>2129</v>
      </c>
      <c r="AD25" s="35">
        <v>0.05465561060765538</v>
      </c>
      <c r="AE25" s="34">
        <v>2249</v>
      </c>
      <c r="AF25" s="35">
        <v>0.051836998109989395</v>
      </c>
      <c r="AG25" s="34">
        <v>2174</v>
      </c>
      <c r="AH25" s="35">
        <v>0.04867890729959695</v>
      </c>
      <c r="AI25" s="34">
        <v>2445</v>
      </c>
      <c r="AJ25" s="35">
        <v>0.05039262969146108</v>
      </c>
      <c r="AK25" s="34">
        <v>2629</v>
      </c>
      <c r="AL25" s="35">
        <f t="shared" si="1"/>
        <v>0.05362132615390891</v>
      </c>
      <c r="AM25" s="34">
        <v>2128</v>
      </c>
      <c r="AN25" s="35">
        <f t="shared" si="2"/>
        <v>0.04394061409486052</v>
      </c>
    </row>
    <row r="26" spans="2:40" ht="12.75">
      <c r="B26" s="33" t="s">
        <v>15</v>
      </c>
      <c r="C26" s="34">
        <v>2768</v>
      </c>
      <c r="D26" s="35">
        <v>0.03417621493480837</v>
      </c>
      <c r="E26" s="34">
        <v>2429</v>
      </c>
      <c r="F26" s="35">
        <v>0.0311590019883266</v>
      </c>
      <c r="G26" s="34">
        <v>2438</v>
      </c>
      <c r="H26" s="35">
        <v>0.03227557355997723</v>
      </c>
      <c r="I26" s="34">
        <v>2266</v>
      </c>
      <c r="J26" s="35">
        <v>0.030668038111736684</v>
      </c>
      <c r="K26" s="34">
        <v>2105</v>
      </c>
      <c r="L26" s="35">
        <v>0.03122867400528143</v>
      </c>
      <c r="M26" s="34">
        <v>1887</v>
      </c>
      <c r="N26" s="35">
        <v>0.029241759774372007</v>
      </c>
      <c r="O26" s="34">
        <v>1910</v>
      </c>
      <c r="P26" s="35">
        <v>0.030810427151890567</v>
      </c>
      <c r="Q26" s="34">
        <v>1521</v>
      </c>
      <c r="R26" s="35">
        <v>0.03035685773590931</v>
      </c>
      <c r="S26" s="34">
        <v>1420</v>
      </c>
      <c r="T26" s="35">
        <v>0.03076256499133449</v>
      </c>
      <c r="U26" s="34">
        <v>1445</v>
      </c>
      <c r="V26" s="35">
        <v>0.03331719351640497</v>
      </c>
      <c r="W26" s="34">
        <v>1419</v>
      </c>
      <c r="X26" s="35">
        <v>0.03323029366306028</v>
      </c>
      <c r="Y26" s="34">
        <v>1320</v>
      </c>
      <c r="Z26" s="35">
        <v>0.03180109858340561</v>
      </c>
      <c r="AA26" s="34">
        <v>1306</v>
      </c>
      <c r="AB26" s="35">
        <v>0.032179376616976715</v>
      </c>
      <c r="AC26" s="34">
        <v>1298</v>
      </c>
      <c r="AD26" s="35">
        <v>0.03332220881575232</v>
      </c>
      <c r="AE26" s="34">
        <v>1414</v>
      </c>
      <c r="AF26" s="35">
        <v>0.03259115843820587</v>
      </c>
      <c r="AG26" s="34">
        <v>1422</v>
      </c>
      <c r="AH26" s="35">
        <v>0.03184057321988357</v>
      </c>
      <c r="AI26" s="34">
        <v>1470</v>
      </c>
      <c r="AJ26" s="35">
        <v>0.030297409262350833</v>
      </c>
      <c r="AK26" s="34">
        <v>1412</v>
      </c>
      <c r="AL26" s="35">
        <f t="shared" si="1"/>
        <v>0.028799282057557773</v>
      </c>
      <c r="AM26" s="34">
        <v>1155</v>
      </c>
      <c r="AN26" s="35">
        <f t="shared" si="2"/>
        <v>0.02384934646596048</v>
      </c>
    </row>
    <row r="27" spans="2:40" ht="12.75">
      <c r="B27" s="33" t="s">
        <v>16</v>
      </c>
      <c r="C27" s="34">
        <v>378</v>
      </c>
      <c r="D27" s="35">
        <v>0.004667127617542473</v>
      </c>
      <c r="E27" s="34">
        <v>403</v>
      </c>
      <c r="F27" s="35">
        <v>0.005169649156564685</v>
      </c>
      <c r="G27" s="34">
        <v>512</v>
      </c>
      <c r="H27" s="35">
        <v>0.006778135218502191</v>
      </c>
      <c r="I27" s="34">
        <v>546</v>
      </c>
      <c r="J27" s="35">
        <v>0.007389562581203985</v>
      </c>
      <c r="K27" s="34">
        <v>583</v>
      </c>
      <c r="L27" s="35">
        <v>0.008649081684123075</v>
      </c>
      <c r="M27" s="34">
        <v>541</v>
      </c>
      <c r="N27" s="35">
        <v>0.008383567587671042</v>
      </c>
      <c r="O27" s="34">
        <v>461</v>
      </c>
      <c r="P27" s="35">
        <v>0.0074364434120531685</v>
      </c>
      <c r="Q27" s="34">
        <v>427</v>
      </c>
      <c r="R27" s="35">
        <v>0.008522273670764809</v>
      </c>
      <c r="S27" s="34">
        <v>403</v>
      </c>
      <c r="T27" s="35">
        <v>0.00873050259965338</v>
      </c>
      <c r="U27" s="34">
        <v>392</v>
      </c>
      <c r="V27" s="35">
        <v>0.00903829747988287</v>
      </c>
      <c r="W27" s="34">
        <v>401</v>
      </c>
      <c r="X27" s="35">
        <v>0.00939066085897616</v>
      </c>
      <c r="Y27" s="34">
        <v>371</v>
      </c>
      <c r="Z27" s="35">
        <v>0.008938036041245061</v>
      </c>
      <c r="AA27" s="34">
        <v>378</v>
      </c>
      <c r="AB27" s="35">
        <v>0.009313785881483306</v>
      </c>
      <c r="AC27" s="34">
        <v>410</v>
      </c>
      <c r="AD27" s="35">
        <v>0.010525505095884784</v>
      </c>
      <c r="AE27" s="34">
        <v>388</v>
      </c>
      <c r="AF27" s="35">
        <v>0.008942976997188034</v>
      </c>
      <c r="AG27" s="34">
        <v>624</v>
      </c>
      <c r="AH27" s="35">
        <v>0.013972234661889835</v>
      </c>
      <c r="AI27" s="34">
        <v>814</v>
      </c>
      <c r="AJ27" s="35">
        <v>0.016776932747995632</v>
      </c>
      <c r="AK27" s="34">
        <v>756</v>
      </c>
      <c r="AL27" s="35">
        <f t="shared" si="1"/>
        <v>0.015419445634216484</v>
      </c>
      <c r="AM27" s="34">
        <v>600</v>
      </c>
      <c r="AN27" s="35">
        <f t="shared" si="2"/>
        <v>0.01238927089140804</v>
      </c>
    </row>
    <row r="28" spans="2:40" ht="12.75">
      <c r="B28" s="33" t="s">
        <v>17</v>
      </c>
      <c r="C28" s="34">
        <v>538</v>
      </c>
      <c r="D28" s="35">
        <v>0.006642631370999605</v>
      </c>
      <c r="E28" s="34">
        <v>515</v>
      </c>
      <c r="F28" s="35">
        <v>0.006606375473029312</v>
      </c>
      <c r="G28" s="34">
        <v>438</v>
      </c>
      <c r="H28" s="35">
        <v>0.005798482862703046</v>
      </c>
      <c r="I28" s="34">
        <v>468</v>
      </c>
      <c r="J28" s="35">
        <v>0.00633391078388913</v>
      </c>
      <c r="K28" s="34">
        <v>447</v>
      </c>
      <c r="L28" s="35">
        <v>0.006631457140313919</v>
      </c>
      <c r="M28" s="34">
        <v>370</v>
      </c>
      <c r="N28" s="35">
        <v>0.005733678387131766</v>
      </c>
      <c r="O28" s="34">
        <v>367</v>
      </c>
      <c r="P28" s="35">
        <v>0.005920118724996774</v>
      </c>
      <c r="Q28" s="34">
        <v>275</v>
      </c>
      <c r="R28" s="35">
        <v>0.005488583745808718</v>
      </c>
      <c r="S28" s="34">
        <v>278</v>
      </c>
      <c r="T28" s="35">
        <v>0.006022530329289428</v>
      </c>
      <c r="U28" s="34">
        <v>258</v>
      </c>
      <c r="V28" s="35">
        <v>0.005948675382167808</v>
      </c>
      <c r="W28" s="34">
        <v>290</v>
      </c>
      <c r="X28" s="35">
        <v>0.0067912509952695425</v>
      </c>
      <c r="Y28" s="34">
        <v>273</v>
      </c>
      <c r="Z28" s="35">
        <v>0.006577045388840705</v>
      </c>
      <c r="AA28" s="34">
        <v>260</v>
      </c>
      <c r="AB28" s="35">
        <v>0.006406307749168412</v>
      </c>
      <c r="AC28" s="34">
        <v>265</v>
      </c>
      <c r="AD28" s="35">
        <v>0.006803070366852361</v>
      </c>
      <c r="AE28" s="34">
        <v>301</v>
      </c>
      <c r="AF28" s="35">
        <v>0.006937721845756696</v>
      </c>
      <c r="AG28" s="34">
        <v>270</v>
      </c>
      <c r="AH28" s="35">
        <v>0.006045678459471563</v>
      </c>
      <c r="AI28" s="34">
        <v>278</v>
      </c>
      <c r="AJ28" s="35">
        <v>0.005729714132607844</v>
      </c>
      <c r="AK28" s="34">
        <v>277</v>
      </c>
      <c r="AL28" s="35">
        <f t="shared" si="1"/>
        <v>0.005649717514124294</v>
      </c>
      <c r="AM28" s="34">
        <v>250</v>
      </c>
      <c r="AN28" s="35">
        <f t="shared" si="2"/>
        <v>0.0051621962047533505</v>
      </c>
    </row>
    <row r="29" spans="2:40" s="1" customFormat="1" ht="12.75">
      <c r="B29" s="33" t="s">
        <v>18</v>
      </c>
      <c r="C29" s="34">
        <v>23</v>
      </c>
      <c r="D29" s="35">
        <v>0.0002839786645594627</v>
      </c>
      <c r="E29" s="34">
        <v>26</v>
      </c>
      <c r="F29" s="35">
        <v>0.0003335257520364313</v>
      </c>
      <c r="G29" s="34">
        <v>5</v>
      </c>
      <c r="H29" s="35">
        <v>6.619272674318545E-05</v>
      </c>
      <c r="I29" s="34">
        <v>14</v>
      </c>
      <c r="J29" s="35">
        <v>0.00018947596362061498</v>
      </c>
      <c r="K29" s="34">
        <v>5</v>
      </c>
      <c r="L29" s="35">
        <v>7.417737293416016E-05</v>
      </c>
      <c r="M29" s="34">
        <v>3</v>
      </c>
      <c r="N29" s="35">
        <v>4.6489284219987296E-05</v>
      </c>
      <c r="O29" s="34">
        <v>5</v>
      </c>
      <c r="P29" s="35">
        <v>8.065556846044651E-05</v>
      </c>
      <c r="Q29" s="34">
        <v>21</v>
      </c>
      <c r="R29" s="35">
        <v>0.00041912821331630207</v>
      </c>
      <c r="S29" s="34">
        <v>34</v>
      </c>
      <c r="T29" s="35">
        <v>0.0007365684575389948</v>
      </c>
      <c r="U29" s="34">
        <v>17</v>
      </c>
      <c r="V29" s="35">
        <v>0.0003919669825459408</v>
      </c>
      <c r="W29" s="34">
        <v>32</v>
      </c>
      <c r="X29" s="35">
        <v>0.0007493794201676737</v>
      </c>
      <c r="Y29" s="34">
        <v>25</v>
      </c>
      <c r="Z29" s="35">
        <v>0.0006022935337766214</v>
      </c>
      <c r="AA29" s="34">
        <v>29</v>
      </c>
      <c r="AB29" s="35">
        <v>0.000714549710484169</v>
      </c>
      <c r="AC29" s="34">
        <v>35</v>
      </c>
      <c r="AD29" s="35">
        <v>0.0008985187276974815</v>
      </c>
      <c r="AE29" s="34">
        <v>38</v>
      </c>
      <c r="AF29" s="35">
        <v>0.0008758585718895496</v>
      </c>
      <c r="AG29" s="34">
        <v>24</v>
      </c>
      <c r="AH29" s="35">
        <v>0.0005373936408419167</v>
      </c>
      <c r="AI29" s="34">
        <v>7</v>
      </c>
      <c r="AJ29" s="35">
        <v>0.00014427337743976588</v>
      </c>
      <c r="AK29" s="34">
        <v>1</v>
      </c>
      <c r="AL29" s="35">
        <f t="shared" si="1"/>
        <v>2.0396092108751964E-05</v>
      </c>
      <c r="AM29" s="34">
        <v>0</v>
      </c>
      <c r="AN29" s="35">
        <f t="shared" si="2"/>
        <v>0</v>
      </c>
    </row>
    <row r="30" spans="2:40" s="1" customFormat="1" ht="13.5" thickBot="1">
      <c r="B30" s="36" t="s">
        <v>5</v>
      </c>
      <c r="C30" s="37">
        <v>14364</v>
      </c>
      <c r="D30" s="38">
        <v>0.17735084946661397</v>
      </c>
      <c r="E30" s="37">
        <v>13778</v>
      </c>
      <c r="F30" s="38">
        <v>0.17674299275222885</v>
      </c>
      <c r="G30" s="37">
        <v>13584</v>
      </c>
      <c r="H30" s="38">
        <v>0.17983240001588627</v>
      </c>
      <c r="I30" s="37">
        <v>13419</v>
      </c>
      <c r="J30" s="38">
        <v>0.18161271113035946</v>
      </c>
      <c r="K30" s="37">
        <v>12147</v>
      </c>
      <c r="L30" s="38">
        <v>0.1802065098062487</v>
      </c>
      <c r="M30" s="37">
        <v>11928</v>
      </c>
      <c r="N30" s="38">
        <v>0.18484139405866948</v>
      </c>
      <c r="O30" s="37">
        <v>11490</v>
      </c>
      <c r="P30" s="38">
        <v>0.1853464963221061</v>
      </c>
      <c r="Q30" s="37">
        <v>9401</v>
      </c>
      <c r="R30" s="38">
        <v>0.18762973016126458</v>
      </c>
      <c r="S30" s="37">
        <v>8538</v>
      </c>
      <c r="T30" s="38">
        <v>0.18496533795493933</v>
      </c>
      <c r="U30" s="37">
        <v>8271</v>
      </c>
      <c r="V30" s="38">
        <v>0.19070346544926334</v>
      </c>
      <c r="W30" s="37">
        <v>8156</v>
      </c>
      <c r="X30" s="38">
        <v>0.19099807971523583</v>
      </c>
      <c r="Y30" s="37">
        <v>8097</v>
      </c>
      <c r="Z30" s="38">
        <v>0.19507082971957213</v>
      </c>
      <c r="AA30" s="37">
        <v>7846</v>
      </c>
      <c r="AB30" s="38">
        <v>0.19332265615375138</v>
      </c>
      <c r="AC30" s="37">
        <v>7713</v>
      </c>
      <c r="AD30" s="38">
        <v>0.19800785562087644</v>
      </c>
      <c r="AE30" s="37">
        <v>8453</v>
      </c>
      <c r="AF30" s="38">
        <v>0.19483243442585166</v>
      </c>
      <c r="AG30" s="37">
        <v>8633</v>
      </c>
      <c r="AH30" s="38">
        <v>0.1933049708911778</v>
      </c>
      <c r="AI30" s="37">
        <v>9246</v>
      </c>
      <c r="AJ30" s="38">
        <v>0.1905645211154393</v>
      </c>
      <c r="AK30" s="37">
        <v>9355</v>
      </c>
      <c r="AL30" s="38">
        <f t="shared" si="1"/>
        <v>0.19080544167737462</v>
      </c>
      <c r="AM30" s="37">
        <f>SUM(AM24:AM29)</f>
        <v>7344</v>
      </c>
      <c r="AN30" s="38">
        <f t="shared" si="2"/>
        <v>0.15164467571083443</v>
      </c>
    </row>
    <row r="31" spans="2:40" ht="12.75">
      <c r="B31" s="39" t="s">
        <v>26</v>
      </c>
      <c r="C31" s="29"/>
      <c r="D31" s="30"/>
      <c r="E31" s="31"/>
      <c r="F31" s="30"/>
      <c r="G31" s="31"/>
      <c r="H31" s="30"/>
      <c r="I31" s="31"/>
      <c r="J31" s="30"/>
      <c r="K31" s="31"/>
      <c r="L31" s="30"/>
      <c r="M31" s="31"/>
      <c r="N31" s="30"/>
      <c r="O31" s="31"/>
      <c r="P31" s="30"/>
      <c r="Q31" s="31"/>
      <c r="R31" s="30"/>
      <c r="S31" s="31"/>
      <c r="T31" s="30"/>
      <c r="U31" s="31"/>
      <c r="V31" s="30"/>
      <c r="W31" s="31"/>
      <c r="X31" s="30"/>
      <c r="Y31" s="31"/>
      <c r="Z31" s="30"/>
      <c r="AA31" s="31"/>
      <c r="AB31" s="32"/>
      <c r="AC31" s="31"/>
      <c r="AD31" s="32"/>
      <c r="AE31" s="31"/>
      <c r="AF31" s="32"/>
      <c r="AG31" s="31"/>
      <c r="AH31" s="32"/>
      <c r="AI31" s="31"/>
      <c r="AJ31" s="32"/>
      <c r="AK31" s="31"/>
      <c r="AL31" s="32"/>
      <c r="AM31" s="31"/>
      <c r="AN31" s="32"/>
    </row>
    <row r="32" spans="2:40" ht="12.75">
      <c r="B32" s="33" t="s">
        <v>27</v>
      </c>
      <c r="C32" s="34">
        <v>1559</v>
      </c>
      <c r="D32" s="35">
        <v>0.019248814697747925</v>
      </c>
      <c r="E32" s="34">
        <v>1703</v>
      </c>
      <c r="F32" s="35">
        <v>0.02184593675838625</v>
      </c>
      <c r="G32" s="34">
        <v>1851</v>
      </c>
      <c r="H32" s="35">
        <v>0.024504547440327255</v>
      </c>
      <c r="I32" s="34">
        <v>1907</v>
      </c>
      <c r="J32" s="35">
        <v>0.025809333044608057</v>
      </c>
      <c r="K32" s="34">
        <v>1827</v>
      </c>
      <c r="L32" s="35">
        <v>0.027104412070142123</v>
      </c>
      <c r="M32" s="34">
        <v>1726</v>
      </c>
      <c r="N32" s="35">
        <v>0.026746834854566023</v>
      </c>
      <c r="O32" s="34">
        <v>1696</v>
      </c>
      <c r="P32" s="35">
        <v>0.027358368821783455</v>
      </c>
      <c r="Q32" s="34">
        <v>1475</v>
      </c>
      <c r="R32" s="35">
        <v>0.029438767363883123</v>
      </c>
      <c r="S32" s="34">
        <v>1324</v>
      </c>
      <c r="T32" s="35">
        <v>0.028682842287694976</v>
      </c>
      <c r="U32" s="34">
        <v>1541</v>
      </c>
      <c r="V32" s="35">
        <v>0.03553065412372323</v>
      </c>
      <c r="W32" s="34">
        <v>1781</v>
      </c>
      <c r="X32" s="35">
        <v>0.041707648353707084</v>
      </c>
      <c r="Y32" s="34">
        <v>2181</v>
      </c>
      <c r="Z32" s="35">
        <v>0.05254408788667245</v>
      </c>
      <c r="AA32" s="34">
        <v>2512</v>
      </c>
      <c r="AB32" s="35">
        <v>0.061894788715042504</v>
      </c>
      <c r="AC32" s="34">
        <v>2732</v>
      </c>
      <c r="AD32" s="35">
        <v>0.07013580468770056</v>
      </c>
      <c r="AE32" s="34">
        <v>3373</v>
      </c>
      <c r="AF32" s="35">
        <v>0.07774397271009081</v>
      </c>
      <c r="AG32" s="34">
        <v>2923</v>
      </c>
      <c r="AH32" s="35">
        <v>0.06545006717420511</v>
      </c>
      <c r="AI32" s="34">
        <v>3534</v>
      </c>
      <c r="AJ32" s="35">
        <v>0.07283744512459037</v>
      </c>
      <c r="AK32" s="34">
        <v>4198</v>
      </c>
      <c r="AL32" s="35">
        <f t="shared" si="1"/>
        <v>0.08562279467254075</v>
      </c>
      <c r="AM32" s="34">
        <v>2906</v>
      </c>
      <c r="AN32" s="35">
        <f t="shared" si="2"/>
        <v>0.06000536868405294</v>
      </c>
    </row>
    <row r="33" spans="2:40" ht="12.75">
      <c r="B33" s="33" t="s">
        <v>28</v>
      </c>
      <c r="C33" s="34">
        <v>2871</v>
      </c>
      <c r="D33" s="35">
        <v>0.03544794547609641</v>
      </c>
      <c r="E33" s="34">
        <v>2710</v>
      </c>
      <c r="F33" s="35">
        <v>0.03476364569302803</v>
      </c>
      <c r="G33" s="34">
        <v>2791</v>
      </c>
      <c r="H33" s="35">
        <v>0.036948780068046125</v>
      </c>
      <c r="I33" s="34">
        <v>2651</v>
      </c>
      <c r="J33" s="35">
        <v>0.035878627111303595</v>
      </c>
      <c r="K33" s="34">
        <v>2284</v>
      </c>
      <c r="L33" s="35">
        <v>0.033884223956324365</v>
      </c>
      <c r="M33" s="34">
        <v>2026</v>
      </c>
      <c r="N33" s="35">
        <v>0.03139576327656475</v>
      </c>
      <c r="O33" s="34">
        <v>1763</v>
      </c>
      <c r="P33" s="35">
        <v>0.028439153439153438</v>
      </c>
      <c r="Q33" s="34">
        <v>1319</v>
      </c>
      <c r="R33" s="35">
        <v>0.026325243493533452</v>
      </c>
      <c r="S33" s="34">
        <v>1333</v>
      </c>
      <c r="T33" s="35">
        <v>0.02887781629116118</v>
      </c>
      <c r="U33" s="34">
        <v>1228</v>
      </c>
      <c r="V33" s="35">
        <v>0.02831385026861267</v>
      </c>
      <c r="W33" s="34">
        <v>1343</v>
      </c>
      <c r="X33" s="35">
        <v>0.03145051754016205</v>
      </c>
      <c r="Y33" s="34">
        <v>1222</v>
      </c>
      <c r="Z33" s="35">
        <v>0.029440107931001252</v>
      </c>
      <c r="AA33" s="34">
        <v>1202</v>
      </c>
      <c r="AB33" s="35">
        <v>0.02961685351730935</v>
      </c>
      <c r="AC33" s="34">
        <v>1124</v>
      </c>
      <c r="AD33" s="35">
        <v>0.02885528714091341</v>
      </c>
      <c r="AE33" s="34">
        <v>1255</v>
      </c>
      <c r="AF33" s="35">
        <v>0.028926381782141703</v>
      </c>
      <c r="AG33" s="34">
        <v>1246</v>
      </c>
      <c r="AH33" s="35">
        <v>0.027899686520376176</v>
      </c>
      <c r="AI33" s="34">
        <v>1238</v>
      </c>
      <c r="AJ33" s="35">
        <v>0.025515777324347164</v>
      </c>
      <c r="AK33" s="34">
        <v>1193</v>
      </c>
      <c r="AL33" s="35">
        <f t="shared" si="1"/>
        <v>0.024332537885741093</v>
      </c>
      <c r="AM33" s="34">
        <v>1055</v>
      </c>
      <c r="AN33" s="35">
        <f t="shared" si="2"/>
        <v>0.021784467984059138</v>
      </c>
    </row>
    <row r="34" spans="2:40" ht="12.75">
      <c r="B34" s="33" t="s">
        <v>29</v>
      </c>
      <c r="C34" s="34">
        <v>933</v>
      </c>
      <c r="D34" s="35">
        <v>0.011519656262346899</v>
      </c>
      <c r="E34" s="34">
        <v>892</v>
      </c>
      <c r="F34" s="35">
        <v>0.011442498877557565</v>
      </c>
      <c r="G34" s="34">
        <v>883</v>
      </c>
      <c r="H34" s="35">
        <v>0.011689635542846553</v>
      </c>
      <c r="I34" s="34">
        <v>905</v>
      </c>
      <c r="J34" s="35">
        <v>0.012248267648332612</v>
      </c>
      <c r="K34" s="34">
        <v>754</v>
      </c>
      <c r="L34" s="35">
        <v>0.011185947838471353</v>
      </c>
      <c r="M34" s="34">
        <v>718</v>
      </c>
      <c r="N34" s="35">
        <v>0.011126435356650291</v>
      </c>
      <c r="O34" s="34">
        <v>686</v>
      </c>
      <c r="P34" s="35">
        <v>0.011065943992773261</v>
      </c>
      <c r="Q34" s="34">
        <v>581</v>
      </c>
      <c r="R34" s="35">
        <v>0.01159588056841769</v>
      </c>
      <c r="S34" s="34">
        <v>514</v>
      </c>
      <c r="T34" s="35">
        <v>0.011135181975736569</v>
      </c>
      <c r="U34" s="34">
        <v>487</v>
      </c>
      <c r="V34" s="35">
        <v>0.011228701205874894</v>
      </c>
      <c r="W34" s="34">
        <v>460</v>
      </c>
      <c r="X34" s="35">
        <v>0.010772329164910308</v>
      </c>
      <c r="Y34" s="34">
        <v>480</v>
      </c>
      <c r="Z34" s="35">
        <v>0.01156403584851113</v>
      </c>
      <c r="AA34" s="34">
        <v>487</v>
      </c>
      <c r="AB34" s="35">
        <v>0.011999507207096218</v>
      </c>
      <c r="AC34" s="34">
        <v>473</v>
      </c>
      <c r="AD34" s="35">
        <v>0.012142838805740252</v>
      </c>
      <c r="AE34" s="34">
        <v>503</v>
      </c>
      <c r="AF34" s="35">
        <v>0.01159360162264325</v>
      </c>
      <c r="AG34" s="34">
        <v>533</v>
      </c>
      <c r="AH34" s="35">
        <v>0.0119346171070309</v>
      </c>
      <c r="AI34" s="34">
        <v>581</v>
      </c>
      <c r="AJ34" s="35">
        <v>0.011974690327500566</v>
      </c>
      <c r="AK34" s="34">
        <v>533</v>
      </c>
      <c r="AL34" s="35">
        <f t="shared" si="1"/>
        <v>0.010871117093964796</v>
      </c>
      <c r="AM34" s="34">
        <v>471</v>
      </c>
      <c r="AN34" s="35">
        <f t="shared" si="2"/>
        <v>0.009725577649755311</v>
      </c>
    </row>
    <row r="35" spans="2:40" ht="12.75">
      <c r="B35" s="33" t="s">
        <v>32</v>
      </c>
      <c r="C35" s="34">
        <v>84</v>
      </c>
      <c r="D35" s="35">
        <v>0.0010371394705649942</v>
      </c>
      <c r="E35" s="34">
        <v>92</v>
      </c>
      <c r="F35" s="35">
        <v>0.0011801680456673721</v>
      </c>
      <c r="G35" s="34">
        <v>75</v>
      </c>
      <c r="H35" s="35">
        <v>0.0009928909011477818</v>
      </c>
      <c r="I35" s="34">
        <v>56</v>
      </c>
      <c r="J35" s="35">
        <v>0.0007579038544824599</v>
      </c>
      <c r="K35" s="34">
        <v>64</v>
      </c>
      <c r="L35" s="35">
        <v>0.0009494703735572501</v>
      </c>
      <c r="M35" s="34">
        <v>53</v>
      </c>
      <c r="N35" s="35">
        <v>0.0008213106878864422</v>
      </c>
      <c r="O35" s="34">
        <v>78</v>
      </c>
      <c r="P35" s="35">
        <v>0.0012582268679829655</v>
      </c>
      <c r="Q35" s="34">
        <v>45</v>
      </c>
      <c r="R35" s="35">
        <v>0.0008981318856777902</v>
      </c>
      <c r="S35" s="34">
        <v>42</v>
      </c>
      <c r="T35" s="35">
        <v>0.0009098786828422877</v>
      </c>
      <c r="U35" s="34">
        <v>37</v>
      </c>
      <c r="V35" s="35">
        <v>0.0008531046090705771</v>
      </c>
      <c r="W35" s="34">
        <v>25</v>
      </c>
      <c r="X35" s="35">
        <v>0.000585452672005995</v>
      </c>
      <c r="Y35" s="34">
        <v>27</v>
      </c>
      <c r="Z35" s="35">
        <v>0.0006504770164787511</v>
      </c>
      <c r="AA35" s="34">
        <v>60</v>
      </c>
      <c r="AB35" s="35">
        <v>0.0014783787113465566</v>
      </c>
      <c r="AC35" s="34">
        <v>47</v>
      </c>
      <c r="AD35" s="35">
        <v>0.0012065822914794752</v>
      </c>
      <c r="AE35" s="34">
        <v>44</v>
      </c>
      <c r="AF35" s="35">
        <v>0.0010141520306089522</v>
      </c>
      <c r="AG35" s="34">
        <v>38</v>
      </c>
      <c r="AH35" s="35">
        <v>0.0008508732646663681</v>
      </c>
      <c r="AI35" s="34">
        <v>56</v>
      </c>
      <c r="AJ35" s="35">
        <v>0.001154187019518127</v>
      </c>
      <c r="AK35" s="34">
        <v>37</v>
      </c>
      <c r="AL35" s="35">
        <f>+AK35/49029</f>
        <v>0.0007546554080238226</v>
      </c>
      <c r="AM35" s="34">
        <v>55</v>
      </c>
      <c r="AN35" s="35">
        <f>+AM35/48429</f>
        <v>0.001135683165045737</v>
      </c>
    </row>
    <row r="36" spans="2:40" ht="12.75">
      <c r="B36" s="33" t="s">
        <v>31</v>
      </c>
      <c r="C36" s="34">
        <v>49</v>
      </c>
      <c r="D36" s="35">
        <v>0.0006049980244962465</v>
      </c>
      <c r="E36" s="34">
        <v>44</v>
      </c>
      <c r="F36" s="35">
        <v>0.0005644281957539606</v>
      </c>
      <c r="G36" s="34">
        <v>33</v>
      </c>
      <c r="H36" s="35">
        <v>0.00043687199650502403</v>
      </c>
      <c r="I36" s="34">
        <v>33</v>
      </c>
      <c r="J36" s="35">
        <v>0.0004466219142485925</v>
      </c>
      <c r="K36" s="34">
        <v>26</v>
      </c>
      <c r="L36" s="35">
        <v>0.00038572233925763286</v>
      </c>
      <c r="M36" s="34">
        <v>36</v>
      </c>
      <c r="N36" s="35">
        <v>0.0005578714106398475</v>
      </c>
      <c r="O36" s="34">
        <v>17</v>
      </c>
      <c r="P36" s="35">
        <v>0.00027422893276551815</v>
      </c>
      <c r="Q36" s="34">
        <v>32</v>
      </c>
      <c r="R36" s="35">
        <v>0.0006386715631486508</v>
      </c>
      <c r="S36" s="34">
        <v>33</v>
      </c>
      <c r="T36" s="35">
        <v>0.0007149046793760832</v>
      </c>
      <c r="U36" s="34">
        <v>51</v>
      </c>
      <c r="V36" s="35">
        <v>0.0011759009476378225</v>
      </c>
      <c r="W36" s="34">
        <v>54</v>
      </c>
      <c r="X36" s="35">
        <v>0.0012645777715329493</v>
      </c>
      <c r="Y36" s="34">
        <v>50</v>
      </c>
      <c r="Z36" s="35">
        <v>0.0012045870675532427</v>
      </c>
      <c r="AA36" s="34">
        <v>61</v>
      </c>
      <c r="AB36" s="35">
        <v>0.0015030183565356659</v>
      </c>
      <c r="AC36" s="34">
        <v>42</v>
      </c>
      <c r="AD36" s="35">
        <v>0.0010782224732369778</v>
      </c>
      <c r="AE36" s="34">
        <v>54</v>
      </c>
      <c r="AF36" s="35">
        <v>0.0012446411284746232</v>
      </c>
      <c r="AG36" s="34">
        <v>80</v>
      </c>
      <c r="AH36" s="35">
        <v>0.0017913121361397223</v>
      </c>
      <c r="AI36" s="34">
        <v>46</v>
      </c>
      <c r="AJ36" s="35">
        <v>0.0009480821946041757</v>
      </c>
      <c r="AK36" s="34">
        <v>40</v>
      </c>
      <c r="AL36" s="35">
        <f t="shared" si="1"/>
        <v>0.0008158436843500786</v>
      </c>
      <c r="AM36" s="34">
        <v>24</v>
      </c>
      <c r="AN36" s="35">
        <f t="shared" si="2"/>
        <v>0.0004955708356563217</v>
      </c>
    </row>
    <row r="37" spans="2:40" s="1" customFormat="1" ht="12.75">
      <c r="B37" s="33" t="s">
        <v>30</v>
      </c>
      <c r="C37" s="34">
        <v>206</v>
      </c>
      <c r="D37" s="35">
        <v>0.002543461082576057</v>
      </c>
      <c r="E37" s="34">
        <v>199</v>
      </c>
      <c r="F37" s="35">
        <v>0.0025527547944326854</v>
      </c>
      <c r="G37" s="34">
        <v>197</v>
      </c>
      <c r="H37" s="35">
        <v>0.0026079934336815072</v>
      </c>
      <c r="I37" s="34">
        <v>116</v>
      </c>
      <c r="J37" s="35">
        <v>0.0015699436985708098</v>
      </c>
      <c r="K37" s="34">
        <v>64</v>
      </c>
      <c r="L37" s="35">
        <v>0.0009494703735572501</v>
      </c>
      <c r="M37" s="34">
        <v>154</v>
      </c>
      <c r="N37" s="35">
        <v>0.002386449923292681</v>
      </c>
      <c r="O37" s="34">
        <v>183</v>
      </c>
      <c r="P37" s="35">
        <v>0.002951993805652342</v>
      </c>
      <c r="Q37" s="34">
        <v>119</v>
      </c>
      <c r="R37" s="35">
        <v>0.002375059875459045</v>
      </c>
      <c r="S37" s="34">
        <v>142</v>
      </c>
      <c r="T37" s="35">
        <v>0.003076256499133449</v>
      </c>
      <c r="U37" s="34">
        <v>100</v>
      </c>
      <c r="V37" s="35">
        <v>0.0023056881326231813</v>
      </c>
      <c r="W37" s="34">
        <v>120</v>
      </c>
      <c r="X37" s="35">
        <v>0.002810172825628776</v>
      </c>
      <c r="Y37" s="34">
        <v>8</v>
      </c>
      <c r="Z37" s="35">
        <v>0.00019273393080851883</v>
      </c>
      <c r="AA37" s="34">
        <v>7</v>
      </c>
      <c r="AB37" s="35">
        <v>0.00017247751632376495</v>
      </c>
      <c r="AC37" s="34">
        <v>16</v>
      </c>
      <c r="AD37" s="35">
        <v>0.00041075141837599156</v>
      </c>
      <c r="AE37" s="34">
        <v>41</v>
      </c>
      <c r="AF37" s="35">
        <v>0.0009450053012492509</v>
      </c>
      <c r="AG37" s="34">
        <v>777</v>
      </c>
      <c r="AH37" s="35">
        <v>0.017398119122257052</v>
      </c>
      <c r="AI37" s="34">
        <v>776</v>
      </c>
      <c r="AJ37" s="35">
        <v>0.015993734413322615</v>
      </c>
      <c r="AK37" s="34">
        <v>716</v>
      </c>
      <c r="AL37" s="35">
        <f t="shared" si="1"/>
        <v>0.014603601949866405</v>
      </c>
      <c r="AM37" s="34">
        <v>520</v>
      </c>
      <c r="AN37" s="35">
        <f t="shared" si="2"/>
        <v>0.010737368105886968</v>
      </c>
    </row>
    <row r="38" spans="2:40" s="1" customFormat="1" ht="13.5" thickBot="1">
      <c r="B38" s="36" t="s">
        <v>5</v>
      </c>
      <c r="C38" s="37">
        <v>5702</v>
      </c>
      <c r="D38" s="38">
        <v>0.07040201501382852</v>
      </c>
      <c r="E38" s="37">
        <v>5640</v>
      </c>
      <c r="F38" s="38">
        <v>0.07234943236482586</v>
      </c>
      <c r="G38" s="37">
        <v>5830</v>
      </c>
      <c r="H38" s="38">
        <v>0.07718071938255425</v>
      </c>
      <c r="I38" s="37">
        <v>5668</v>
      </c>
      <c r="J38" s="38">
        <v>0.07671069727154613</v>
      </c>
      <c r="K38" s="37">
        <v>5019</v>
      </c>
      <c r="L38" s="38">
        <v>0.07445924695130997</v>
      </c>
      <c r="M38" s="37">
        <v>4713</v>
      </c>
      <c r="N38" s="38">
        <v>0.07303466550960004</v>
      </c>
      <c r="O38" s="37">
        <v>4423</v>
      </c>
      <c r="P38" s="38">
        <v>0.07134791586011098</v>
      </c>
      <c r="Q38" s="37">
        <v>3571</v>
      </c>
      <c r="R38" s="38">
        <v>0.07127175475011975</v>
      </c>
      <c r="S38" s="37">
        <v>3388</v>
      </c>
      <c r="T38" s="38">
        <v>0.07339688041594454</v>
      </c>
      <c r="U38" s="37">
        <v>3444</v>
      </c>
      <c r="V38" s="38">
        <v>0.07940789928754237</v>
      </c>
      <c r="W38" s="37">
        <v>3783</v>
      </c>
      <c r="X38" s="38">
        <v>0.08859069832794716</v>
      </c>
      <c r="Y38" s="37">
        <v>3968</v>
      </c>
      <c r="Z38" s="38">
        <v>0.09559602968102535</v>
      </c>
      <c r="AA38" s="37">
        <v>4329</v>
      </c>
      <c r="AB38" s="38">
        <v>0.10666502402365406</v>
      </c>
      <c r="AC38" s="37">
        <v>4434</v>
      </c>
      <c r="AD38" s="38">
        <v>0.11382948681744667</v>
      </c>
      <c r="AE38" s="37">
        <v>5270</v>
      </c>
      <c r="AF38" s="38">
        <v>0.12146775457520859</v>
      </c>
      <c r="AG38" s="37">
        <v>5597</v>
      </c>
      <c r="AH38" s="38">
        <v>0.1253246753246753</v>
      </c>
      <c r="AI38" s="37">
        <v>6231</v>
      </c>
      <c r="AJ38" s="38">
        <v>0.128423916403883</v>
      </c>
      <c r="AK38" s="37">
        <v>6717</v>
      </c>
      <c r="AL38" s="38">
        <f t="shared" si="1"/>
        <v>0.13700055069448694</v>
      </c>
      <c r="AM38" s="37">
        <f>SUM(AM32:AM37)</f>
        <v>5031</v>
      </c>
      <c r="AN38" s="38">
        <f t="shared" si="2"/>
        <v>0.10388403642445643</v>
      </c>
    </row>
    <row r="39" spans="2:40" s="2" customFormat="1" ht="12.75">
      <c r="B39" s="39" t="s">
        <v>19</v>
      </c>
      <c r="C39" s="29"/>
      <c r="D39" s="30"/>
      <c r="E39" s="31"/>
      <c r="F39" s="30"/>
      <c r="G39" s="31"/>
      <c r="H39" s="30"/>
      <c r="I39" s="31"/>
      <c r="J39" s="30"/>
      <c r="K39" s="31"/>
      <c r="L39" s="30"/>
      <c r="M39" s="31"/>
      <c r="N39" s="30"/>
      <c r="O39" s="31"/>
      <c r="P39" s="30"/>
      <c r="Q39" s="31"/>
      <c r="R39" s="30"/>
      <c r="S39" s="31"/>
      <c r="T39" s="30"/>
      <c r="U39" s="31"/>
      <c r="V39" s="30"/>
      <c r="W39" s="31"/>
      <c r="X39" s="30"/>
      <c r="Y39" s="31"/>
      <c r="Z39" s="30"/>
      <c r="AA39" s="31"/>
      <c r="AB39" s="32"/>
      <c r="AC39" s="31"/>
      <c r="AD39" s="32"/>
      <c r="AE39" s="31"/>
      <c r="AF39" s="32"/>
      <c r="AG39" s="31"/>
      <c r="AH39" s="32"/>
      <c r="AI39" s="31"/>
      <c r="AJ39" s="32"/>
      <c r="AK39" s="31"/>
      <c r="AL39" s="32"/>
      <c r="AM39" s="31"/>
      <c r="AN39" s="32"/>
    </row>
    <row r="40" spans="2:40" ht="12.75">
      <c r="B40" s="33" t="s">
        <v>20</v>
      </c>
      <c r="C40" s="34">
        <v>4845</v>
      </c>
      <c r="D40" s="35">
        <v>0.05982072303437377</v>
      </c>
      <c r="E40" s="34">
        <v>4939</v>
      </c>
      <c r="F40" s="35">
        <v>0.06335706497338207</v>
      </c>
      <c r="G40" s="34">
        <v>4467</v>
      </c>
      <c r="H40" s="35">
        <v>0.05913658207236189</v>
      </c>
      <c r="I40" s="34">
        <v>4466</v>
      </c>
      <c r="J40" s="35">
        <v>0.06044283239497618</v>
      </c>
      <c r="K40" s="34">
        <v>4172</v>
      </c>
      <c r="L40" s="35">
        <v>0.06189359997626324</v>
      </c>
      <c r="M40" s="34">
        <v>4108</v>
      </c>
      <c r="N40" s="35">
        <v>0.06365932652523593</v>
      </c>
      <c r="O40" s="34">
        <v>4207</v>
      </c>
      <c r="P40" s="35">
        <v>0.06786359530261969</v>
      </c>
      <c r="Q40" s="34">
        <v>3273</v>
      </c>
      <c r="R40" s="35">
        <v>0.06532412581829794</v>
      </c>
      <c r="S40" s="34">
        <v>2949</v>
      </c>
      <c r="T40" s="35">
        <v>0.06388648180242634</v>
      </c>
      <c r="U40" s="34">
        <v>2750</v>
      </c>
      <c r="V40" s="35">
        <v>0.06340642364713749</v>
      </c>
      <c r="W40" s="34">
        <v>2704</v>
      </c>
      <c r="X40" s="35">
        <v>0.06332256100416843</v>
      </c>
      <c r="Y40" s="34">
        <v>2568</v>
      </c>
      <c r="Z40" s="35">
        <v>0.06186759178953455</v>
      </c>
      <c r="AA40" s="34">
        <v>2615</v>
      </c>
      <c r="AB40" s="35">
        <v>0.06443267216952075</v>
      </c>
      <c r="AC40" s="34">
        <v>2345</v>
      </c>
      <c r="AD40" s="35">
        <v>0.060200754755731264</v>
      </c>
      <c r="AE40" s="34">
        <v>2599</v>
      </c>
      <c r="AF40" s="35">
        <v>0.059904116535287884</v>
      </c>
      <c r="AG40" s="34">
        <v>2573</v>
      </c>
      <c r="AH40" s="35">
        <v>0.05761307657859382</v>
      </c>
      <c r="AI40" s="34">
        <v>2925</v>
      </c>
      <c r="AJ40" s="35">
        <v>0.06028566128733074</v>
      </c>
      <c r="AK40" s="34">
        <v>3060</v>
      </c>
      <c r="AL40" s="35">
        <f t="shared" si="1"/>
        <v>0.06241204185278101</v>
      </c>
      <c r="AM40" s="34">
        <v>2265</v>
      </c>
      <c r="AN40" s="35">
        <f aca="true" t="shared" si="3" ref="AN40:AN49">+AM40/48429</f>
        <v>0.04676949761506535</v>
      </c>
    </row>
    <row r="41" spans="2:40" ht="12.75">
      <c r="B41" s="33" t="s">
        <v>21</v>
      </c>
      <c r="C41" s="34">
        <v>723</v>
      </c>
      <c r="D41" s="35">
        <v>0.008926807585934414</v>
      </c>
      <c r="E41" s="34">
        <v>640</v>
      </c>
      <c r="F41" s="35">
        <v>0.008209864665512155</v>
      </c>
      <c r="G41" s="34">
        <v>579</v>
      </c>
      <c r="H41" s="35">
        <v>0.007665117756860876</v>
      </c>
      <c r="I41" s="34">
        <v>513</v>
      </c>
      <c r="J41" s="35">
        <v>0.006942940666955392</v>
      </c>
      <c r="K41" s="34">
        <v>696</v>
      </c>
      <c r="L41" s="35">
        <v>0.010325490312435095</v>
      </c>
      <c r="M41" s="34">
        <v>724</v>
      </c>
      <c r="N41" s="35">
        <v>0.011219413925090268</v>
      </c>
      <c r="O41" s="34">
        <v>595</v>
      </c>
      <c r="P41" s="35">
        <v>0.009598012646793134</v>
      </c>
      <c r="Q41" s="34">
        <v>944</v>
      </c>
      <c r="R41" s="35">
        <v>0.0188408111128852</v>
      </c>
      <c r="S41" s="34">
        <v>1252</v>
      </c>
      <c r="T41" s="35">
        <v>0.027123050259965337</v>
      </c>
      <c r="U41" s="34">
        <v>868</v>
      </c>
      <c r="V41" s="35">
        <v>0.020013372991169214</v>
      </c>
      <c r="W41" s="34">
        <v>1271</v>
      </c>
      <c r="X41" s="35">
        <v>0.029764413844784787</v>
      </c>
      <c r="Y41" s="34">
        <v>903</v>
      </c>
      <c r="Z41" s="35">
        <v>0.021754842440011565</v>
      </c>
      <c r="AA41" s="34">
        <v>972</v>
      </c>
      <c r="AB41" s="35">
        <v>0.023949735123814216</v>
      </c>
      <c r="AC41" s="34">
        <v>1040</v>
      </c>
      <c r="AD41" s="35">
        <v>0.02669884219443945</v>
      </c>
      <c r="AE41" s="34">
        <v>1013</v>
      </c>
      <c r="AF41" s="35">
        <v>0.023348545613792467</v>
      </c>
      <c r="AG41" s="34">
        <v>943</v>
      </c>
      <c r="AH41" s="35">
        <v>0.021115091804746976</v>
      </c>
      <c r="AI41" s="34">
        <v>755</v>
      </c>
      <c r="AJ41" s="35">
        <v>0.015560914281003318</v>
      </c>
      <c r="AK41" s="34">
        <v>1139</v>
      </c>
      <c r="AL41" s="35">
        <f t="shared" si="1"/>
        <v>0.023231148911868487</v>
      </c>
      <c r="AM41" s="34">
        <v>675</v>
      </c>
      <c r="AN41" s="35">
        <f t="shared" si="3"/>
        <v>0.013937929752834045</v>
      </c>
    </row>
    <row r="42" spans="2:40" ht="12.75">
      <c r="B42" s="33" t="s">
        <v>23</v>
      </c>
      <c r="C42" s="34">
        <v>1635</v>
      </c>
      <c r="D42" s="35">
        <v>0.020187178980640062</v>
      </c>
      <c r="E42" s="34">
        <v>1592</v>
      </c>
      <c r="F42" s="35">
        <v>0.020422038355461483</v>
      </c>
      <c r="G42" s="34">
        <v>1443</v>
      </c>
      <c r="H42" s="35">
        <v>0.019103220938083323</v>
      </c>
      <c r="I42" s="34">
        <v>1460</v>
      </c>
      <c r="J42" s="35">
        <v>0.019759636206149848</v>
      </c>
      <c r="K42" s="34">
        <v>1289</v>
      </c>
      <c r="L42" s="35">
        <v>0.01912292674242649</v>
      </c>
      <c r="M42" s="34">
        <v>1301</v>
      </c>
      <c r="N42" s="35">
        <v>0.020160852923401158</v>
      </c>
      <c r="O42" s="34">
        <v>1201</v>
      </c>
      <c r="P42" s="35">
        <v>0.01937346754419925</v>
      </c>
      <c r="Q42" s="34">
        <v>985</v>
      </c>
      <c r="R42" s="35">
        <v>0.019659109053169407</v>
      </c>
      <c r="S42" s="34">
        <v>848</v>
      </c>
      <c r="T42" s="35">
        <v>0.018370883882149046</v>
      </c>
      <c r="U42" s="34">
        <v>856</v>
      </c>
      <c r="V42" s="35">
        <v>0.019736690415254433</v>
      </c>
      <c r="W42" s="34">
        <v>773</v>
      </c>
      <c r="X42" s="35">
        <v>0.018102196618425367</v>
      </c>
      <c r="Y42" s="34">
        <v>809</v>
      </c>
      <c r="Z42" s="35">
        <v>0.01949021875301147</v>
      </c>
      <c r="AA42" s="34">
        <v>811</v>
      </c>
      <c r="AB42" s="35">
        <v>0.019982752248367625</v>
      </c>
      <c r="AC42" s="34">
        <v>718</v>
      </c>
      <c r="AD42" s="35">
        <v>0.018432469899622623</v>
      </c>
      <c r="AE42" s="34">
        <v>850</v>
      </c>
      <c r="AF42" s="35">
        <v>0.01959157331858203</v>
      </c>
      <c r="AG42" s="34">
        <v>667</v>
      </c>
      <c r="AH42" s="35">
        <v>0.014935064935064935</v>
      </c>
      <c r="AI42" s="34">
        <v>715</v>
      </c>
      <c r="AJ42" s="35">
        <v>0.014736494981347513</v>
      </c>
      <c r="AK42" s="34">
        <v>796</v>
      </c>
      <c r="AL42" s="35">
        <f t="shared" si="1"/>
        <v>0.016235289318566562</v>
      </c>
      <c r="AM42" s="34">
        <v>667</v>
      </c>
      <c r="AN42" s="35">
        <f t="shared" si="3"/>
        <v>0.01377273947428194</v>
      </c>
    </row>
    <row r="43" spans="2:40" ht="12.75">
      <c r="B43" s="33" t="s">
        <v>24</v>
      </c>
      <c r="C43" s="34">
        <v>756</v>
      </c>
      <c r="D43" s="35">
        <v>0.009334255235084946</v>
      </c>
      <c r="E43" s="34">
        <v>906</v>
      </c>
      <c r="F43" s="35">
        <v>0.011622089667115644</v>
      </c>
      <c r="G43" s="34">
        <v>1059</v>
      </c>
      <c r="H43" s="35">
        <v>0.01401961952420668</v>
      </c>
      <c r="I43" s="34">
        <v>1299</v>
      </c>
      <c r="J43" s="35">
        <v>0.017580662624512775</v>
      </c>
      <c r="K43" s="34">
        <v>1286</v>
      </c>
      <c r="L43" s="35">
        <v>0.019078420318665995</v>
      </c>
      <c r="M43" s="34">
        <v>1078</v>
      </c>
      <c r="N43" s="35">
        <v>0.01670514946304877</v>
      </c>
      <c r="O43" s="34">
        <v>1217</v>
      </c>
      <c r="P43" s="35">
        <v>0.01963156536327268</v>
      </c>
      <c r="Q43" s="34">
        <v>1063</v>
      </c>
      <c r="R43" s="35">
        <v>0.021215870988344245</v>
      </c>
      <c r="S43" s="34">
        <v>962</v>
      </c>
      <c r="T43" s="35">
        <v>0.02084055459272097</v>
      </c>
      <c r="U43" s="34">
        <v>766</v>
      </c>
      <c r="V43" s="35">
        <v>0.01766157109589357</v>
      </c>
      <c r="W43" s="34">
        <v>643</v>
      </c>
      <c r="X43" s="35">
        <v>0.015057842723994193</v>
      </c>
      <c r="Y43" s="34">
        <v>772</v>
      </c>
      <c r="Z43" s="35">
        <v>0.018598824323022067</v>
      </c>
      <c r="AA43" s="34">
        <v>724</v>
      </c>
      <c r="AB43" s="35">
        <v>0.017839103116915115</v>
      </c>
      <c r="AC43" s="34">
        <v>669</v>
      </c>
      <c r="AD43" s="35">
        <v>0.017174543680846147</v>
      </c>
      <c r="AE43" s="34">
        <v>787</v>
      </c>
      <c r="AF43" s="35">
        <v>0.018139492002028305</v>
      </c>
      <c r="AG43" s="34">
        <v>637</v>
      </c>
      <c r="AH43" s="35">
        <v>0.014263322884012539</v>
      </c>
      <c r="AI43" s="34">
        <v>647</v>
      </c>
      <c r="AJ43" s="35">
        <v>0.013334982171932646</v>
      </c>
      <c r="AK43" s="34">
        <v>758</v>
      </c>
      <c r="AL43" s="35">
        <f t="shared" si="1"/>
        <v>0.015460237818433987</v>
      </c>
      <c r="AM43" s="34">
        <v>629</v>
      </c>
      <c r="AN43" s="35">
        <f t="shared" si="3"/>
        <v>0.01298808565115943</v>
      </c>
    </row>
    <row r="44" spans="2:40" s="1" customFormat="1" ht="12.75">
      <c r="B44" s="33" t="s">
        <v>22</v>
      </c>
      <c r="C44" s="34">
        <v>1857</v>
      </c>
      <c r="D44" s="35">
        <v>0.022928190438561834</v>
      </c>
      <c r="E44" s="34">
        <v>1864</v>
      </c>
      <c r="F44" s="35">
        <v>0.02391123083830415</v>
      </c>
      <c r="G44" s="34">
        <v>1663</v>
      </c>
      <c r="H44" s="35">
        <v>0.022015700914783484</v>
      </c>
      <c r="I44" s="34">
        <v>1633</v>
      </c>
      <c r="J44" s="35">
        <v>0.022101017756604592</v>
      </c>
      <c r="K44" s="34">
        <v>1425</v>
      </c>
      <c r="L44" s="35">
        <v>0.021140551286235647</v>
      </c>
      <c r="M44" s="34">
        <v>1353</v>
      </c>
      <c r="N44" s="35">
        <v>0.020966667183214268</v>
      </c>
      <c r="O44" s="34">
        <v>1252</v>
      </c>
      <c r="P44" s="35">
        <v>0.020196154342495807</v>
      </c>
      <c r="Q44" s="34">
        <v>1076</v>
      </c>
      <c r="R44" s="35">
        <v>0.021475331310873383</v>
      </c>
      <c r="S44" s="34">
        <v>963</v>
      </c>
      <c r="T44" s="35">
        <v>0.02086221837088388</v>
      </c>
      <c r="U44" s="34">
        <v>966</v>
      </c>
      <c r="V44" s="35">
        <v>0.02227294736113993</v>
      </c>
      <c r="W44" s="34">
        <v>818</v>
      </c>
      <c r="X44" s="35">
        <v>0.01915601142803616</v>
      </c>
      <c r="Y44" s="34">
        <v>897</v>
      </c>
      <c r="Z44" s="35">
        <v>0.021610291991905176</v>
      </c>
      <c r="AA44" s="34">
        <v>751</v>
      </c>
      <c r="AB44" s="35">
        <v>0.018504373537021068</v>
      </c>
      <c r="AC44" s="34">
        <v>715</v>
      </c>
      <c r="AD44" s="35">
        <v>0.018355454008677125</v>
      </c>
      <c r="AE44" s="34">
        <v>757</v>
      </c>
      <c r="AF44" s="35">
        <v>0.017448024708431292</v>
      </c>
      <c r="AG44" s="34">
        <v>634</v>
      </c>
      <c r="AH44" s="35">
        <v>0.014196148678907299</v>
      </c>
      <c r="AI44" s="34">
        <v>691</v>
      </c>
      <c r="AJ44" s="35">
        <v>0.01424184340155403</v>
      </c>
      <c r="AK44" s="34">
        <v>751</v>
      </c>
      <c r="AL44" s="35">
        <f t="shared" si="1"/>
        <v>0.015317465173672724</v>
      </c>
      <c r="AM44" s="34">
        <v>562</v>
      </c>
      <c r="AN44" s="35">
        <f t="shared" si="3"/>
        <v>0.011604617068285531</v>
      </c>
    </row>
    <row r="45" spans="2:40" ht="12.75">
      <c r="B45" s="33" t="s">
        <v>25</v>
      </c>
      <c r="C45" s="34">
        <v>29</v>
      </c>
      <c r="D45" s="35">
        <v>0.0003580600553141051</v>
      </c>
      <c r="E45" s="34">
        <v>30</v>
      </c>
      <c r="F45" s="35">
        <v>0.00038483740619588223</v>
      </c>
      <c r="G45" s="34">
        <v>20</v>
      </c>
      <c r="H45" s="35">
        <v>0.0002647709069727418</v>
      </c>
      <c r="I45" s="34">
        <v>17</v>
      </c>
      <c r="J45" s="35">
        <v>0.00023007795582503248</v>
      </c>
      <c r="K45" s="34">
        <v>18</v>
      </c>
      <c r="L45" s="35">
        <v>0.0002670385425629766</v>
      </c>
      <c r="M45" s="34">
        <v>20</v>
      </c>
      <c r="N45" s="35">
        <v>0.00030992856146658195</v>
      </c>
      <c r="O45" s="34">
        <v>9</v>
      </c>
      <c r="P45" s="35">
        <v>0.00014518002322880372</v>
      </c>
      <c r="Q45" s="34">
        <v>4</v>
      </c>
      <c r="R45" s="35">
        <v>7.983394539358135E-05</v>
      </c>
      <c r="S45" s="34">
        <v>10</v>
      </c>
      <c r="T45" s="35">
        <v>0.0002166377816291161</v>
      </c>
      <c r="U45" s="34">
        <v>9</v>
      </c>
      <c r="V45" s="35">
        <v>0.00020751193193608634</v>
      </c>
      <c r="W45" s="34">
        <v>1</v>
      </c>
      <c r="X45" s="35">
        <v>2.34181068802398E-05</v>
      </c>
      <c r="Y45" s="34">
        <v>1</v>
      </c>
      <c r="Z45" s="35">
        <v>2.4091741351064854E-05</v>
      </c>
      <c r="AA45" s="34">
        <v>2</v>
      </c>
      <c r="AB45" s="35">
        <v>4.9279290378218555E-05</v>
      </c>
      <c r="AC45" s="34">
        <v>1</v>
      </c>
      <c r="AD45" s="35">
        <v>2.5671963648499473E-05</v>
      </c>
      <c r="AE45" s="34">
        <v>3</v>
      </c>
      <c r="AF45" s="35">
        <v>6.914672935970129E-05</v>
      </c>
      <c r="AG45" s="34">
        <v>7</v>
      </c>
      <c r="AH45" s="35">
        <v>0.00015673981191222572</v>
      </c>
      <c r="AI45" s="34">
        <v>1</v>
      </c>
      <c r="AJ45" s="35">
        <v>2.0610482491395125E-05</v>
      </c>
      <c r="AK45" s="34">
        <v>4</v>
      </c>
      <c r="AL45" s="35">
        <f t="shared" si="1"/>
        <v>8.158436843500785E-05</v>
      </c>
      <c r="AM45" s="34">
        <v>6</v>
      </c>
      <c r="AN45" s="35">
        <f t="shared" si="3"/>
        <v>0.00012389270891408042</v>
      </c>
    </row>
    <row r="46" spans="2:40" s="1" customFormat="1" ht="13.5" thickBot="1">
      <c r="B46" s="40" t="s">
        <v>5</v>
      </c>
      <c r="C46" s="41">
        <v>9845</v>
      </c>
      <c r="D46" s="42">
        <v>0.12155521532990912</v>
      </c>
      <c r="E46" s="41">
        <v>9971</v>
      </c>
      <c r="F46" s="42">
        <v>0.1279071259059714</v>
      </c>
      <c r="G46" s="41">
        <v>9231</v>
      </c>
      <c r="H46" s="42">
        <v>0.122205012113269</v>
      </c>
      <c r="I46" s="41">
        <v>9388</v>
      </c>
      <c r="J46" s="42">
        <v>0.1270571676050238</v>
      </c>
      <c r="K46" s="41">
        <v>8886</v>
      </c>
      <c r="L46" s="42">
        <v>0.13182802717858944</v>
      </c>
      <c r="M46" s="41">
        <v>8584</v>
      </c>
      <c r="N46" s="42">
        <v>0.13302133858145698</v>
      </c>
      <c r="O46" s="41">
        <v>8481</v>
      </c>
      <c r="P46" s="42">
        <v>0.13680797522260937</v>
      </c>
      <c r="Q46" s="41">
        <v>7345</v>
      </c>
      <c r="R46" s="42">
        <v>0.14659508222896375</v>
      </c>
      <c r="S46" s="41">
        <v>6984</v>
      </c>
      <c r="T46" s="42">
        <v>0.1512998266897747</v>
      </c>
      <c r="U46" s="41">
        <v>6215</v>
      </c>
      <c r="V46" s="42">
        <v>0.14329851744253072</v>
      </c>
      <c r="W46" s="41">
        <v>6210</v>
      </c>
      <c r="X46" s="42">
        <v>0.14542644372628916</v>
      </c>
      <c r="Y46" s="41">
        <v>5950</v>
      </c>
      <c r="Z46" s="42">
        <v>0.1433458610388359</v>
      </c>
      <c r="AA46" s="41">
        <v>5875</v>
      </c>
      <c r="AB46" s="42">
        <v>0.144757915486017</v>
      </c>
      <c r="AC46" s="41">
        <v>5488</v>
      </c>
      <c r="AD46" s="42">
        <v>0.1408877365029651</v>
      </c>
      <c r="AE46" s="41">
        <v>6009</v>
      </c>
      <c r="AF46" s="42">
        <v>0.13850089890748168</v>
      </c>
      <c r="AG46" s="41">
        <v>5461</v>
      </c>
      <c r="AH46" s="42">
        <v>0.1222794446932378</v>
      </c>
      <c r="AI46" s="41">
        <v>5734</v>
      </c>
      <c r="AJ46" s="42">
        <v>0.11818050660565964</v>
      </c>
      <c r="AK46" s="41">
        <v>6508</v>
      </c>
      <c r="AL46" s="42">
        <f t="shared" si="1"/>
        <v>0.1327377674437578</v>
      </c>
      <c r="AM46" s="41">
        <f>SUM(AM40:AM45)</f>
        <v>4804</v>
      </c>
      <c r="AN46" s="38">
        <f t="shared" si="3"/>
        <v>0.09919676227054038</v>
      </c>
    </row>
    <row r="47" spans="2:40" s="1" customFormat="1" ht="13.5" thickBot="1">
      <c r="B47" s="43" t="s">
        <v>33</v>
      </c>
      <c r="C47" s="44">
        <v>5553</v>
      </c>
      <c r="D47" s="45">
        <v>0.06856232714342157</v>
      </c>
      <c r="E47" s="44">
        <v>5536</v>
      </c>
      <c r="F47" s="45">
        <v>0.07101532935668013</v>
      </c>
      <c r="G47" s="44">
        <v>5515</v>
      </c>
      <c r="H47" s="45">
        <v>0.07301057759773356</v>
      </c>
      <c r="I47" s="44">
        <v>5481</v>
      </c>
      <c r="J47" s="45">
        <v>0.07417983975747076</v>
      </c>
      <c r="K47" s="44">
        <v>5258</v>
      </c>
      <c r="L47" s="45">
        <v>0.07800492537756283</v>
      </c>
      <c r="M47" s="44">
        <v>5084</v>
      </c>
      <c r="N47" s="45">
        <v>0.07878384032480513</v>
      </c>
      <c r="O47" s="44">
        <v>5093</v>
      </c>
      <c r="P47" s="45">
        <v>0.08215576203381081</v>
      </c>
      <c r="Q47" s="44">
        <v>4125</v>
      </c>
      <c r="R47" s="45">
        <v>0.08232875618713077</v>
      </c>
      <c r="S47" s="44">
        <v>4042</v>
      </c>
      <c r="T47" s="45">
        <v>0.08756499133448874</v>
      </c>
      <c r="U47" s="44">
        <v>4027</v>
      </c>
      <c r="V47" s="45">
        <v>0.09285006110073551</v>
      </c>
      <c r="W47" s="44">
        <v>3702</v>
      </c>
      <c r="X47" s="45">
        <v>0.08669383167064774</v>
      </c>
      <c r="Y47" s="44">
        <v>3522</v>
      </c>
      <c r="Z47" s="45">
        <v>0.08485111303845042</v>
      </c>
      <c r="AA47" s="44">
        <v>3477</v>
      </c>
      <c r="AB47" s="45">
        <v>0.08567204632253296</v>
      </c>
      <c r="AC47" s="44">
        <v>3095</v>
      </c>
      <c r="AD47" s="45">
        <v>0.07945472749210587</v>
      </c>
      <c r="AE47" s="44">
        <v>3704</v>
      </c>
      <c r="AF47" s="45">
        <v>0.08537316184944452</v>
      </c>
      <c r="AG47" s="44">
        <v>4790</v>
      </c>
      <c r="AH47" s="45">
        <v>0.10725481415136588</v>
      </c>
      <c r="AI47" s="44">
        <v>5622</v>
      </c>
      <c r="AJ47" s="45">
        <v>0.11587213256662339</v>
      </c>
      <c r="AK47" s="44">
        <v>5255</v>
      </c>
      <c r="AL47" s="45">
        <f t="shared" si="1"/>
        <v>0.10718146403149156</v>
      </c>
      <c r="AM47" s="44">
        <v>3503</v>
      </c>
      <c r="AN47" s="45">
        <f t="shared" si="3"/>
        <v>0.07233269322100394</v>
      </c>
    </row>
    <row r="48" spans="2:40" s="1" customFormat="1" ht="13.5" thickBot="1">
      <c r="B48" s="43" t="s">
        <v>35</v>
      </c>
      <c r="C48" s="44">
        <v>190</v>
      </c>
      <c r="D48" s="45">
        <v>0.002345910707230344</v>
      </c>
      <c r="E48" s="44">
        <v>118</v>
      </c>
      <c r="F48" s="45">
        <v>0.0015136937977038034</v>
      </c>
      <c r="G48" s="44">
        <v>155</v>
      </c>
      <c r="H48" s="45">
        <v>0.0020519745290387493</v>
      </c>
      <c r="I48" s="44">
        <v>108</v>
      </c>
      <c r="J48" s="45">
        <v>0.00146167171935903</v>
      </c>
      <c r="K48" s="44">
        <v>114</v>
      </c>
      <c r="L48" s="45">
        <v>0.0016912441028988517</v>
      </c>
      <c r="M48" s="44">
        <v>119</v>
      </c>
      <c r="N48" s="45">
        <v>0.0018440749407261626</v>
      </c>
      <c r="O48" s="44">
        <v>66</v>
      </c>
      <c r="P48" s="45">
        <v>0.001064653503677894</v>
      </c>
      <c r="Q48" s="44">
        <v>32</v>
      </c>
      <c r="R48" s="45">
        <v>0.0006386715631486508</v>
      </c>
      <c r="S48" s="44">
        <v>250</v>
      </c>
      <c r="T48" s="45">
        <v>0.005415944540727903</v>
      </c>
      <c r="U48" s="44">
        <v>79</v>
      </c>
      <c r="V48" s="45">
        <v>0.0018214936247723133</v>
      </c>
      <c r="W48" s="44">
        <v>60</v>
      </c>
      <c r="X48" s="45">
        <v>0.001405086412814388</v>
      </c>
      <c r="Y48" s="44">
        <v>80</v>
      </c>
      <c r="Z48" s="45">
        <v>0.0019273393080851884</v>
      </c>
      <c r="AA48" s="44">
        <v>97</v>
      </c>
      <c r="AB48" s="45">
        <v>0.0023900455833436</v>
      </c>
      <c r="AC48" s="44">
        <v>91</v>
      </c>
      <c r="AD48" s="45">
        <v>0.0023361486920134523</v>
      </c>
      <c r="AE48" s="44">
        <v>77</v>
      </c>
      <c r="AF48" s="45">
        <v>0.0017747660535656663</v>
      </c>
      <c r="AG48" s="44">
        <v>114</v>
      </c>
      <c r="AH48" s="45">
        <v>0.002552619793999104</v>
      </c>
      <c r="AI48" s="44">
        <v>279</v>
      </c>
      <c r="AJ48" s="45">
        <v>0.005750324615099239</v>
      </c>
      <c r="AK48" s="44">
        <v>24</v>
      </c>
      <c r="AL48" s="45">
        <f t="shared" si="1"/>
        <v>0.0004895062106100471</v>
      </c>
      <c r="AM48" s="44">
        <v>83</v>
      </c>
      <c r="AN48" s="45">
        <f t="shared" si="3"/>
        <v>0.0017138491399781124</v>
      </c>
    </row>
    <row r="49" spans="2:40" ht="13.5" thickBot="1">
      <c r="B49" s="43" t="s">
        <v>40</v>
      </c>
      <c r="C49" s="44">
        <v>80992</v>
      </c>
      <c r="D49" s="45">
        <v>1</v>
      </c>
      <c r="E49" s="44">
        <v>77955</v>
      </c>
      <c r="F49" s="45">
        <v>1</v>
      </c>
      <c r="G49" s="44">
        <v>75537</v>
      </c>
      <c r="H49" s="45">
        <v>1</v>
      </c>
      <c r="I49" s="44">
        <v>73888</v>
      </c>
      <c r="J49" s="45">
        <v>1</v>
      </c>
      <c r="K49" s="44">
        <v>67406</v>
      </c>
      <c r="L49" s="45">
        <v>1</v>
      </c>
      <c r="M49" s="44">
        <v>64531</v>
      </c>
      <c r="N49" s="45">
        <v>1</v>
      </c>
      <c r="O49" s="44">
        <v>61992</v>
      </c>
      <c r="P49" s="45">
        <v>1</v>
      </c>
      <c r="Q49" s="44">
        <v>50104</v>
      </c>
      <c r="R49" s="45">
        <v>1</v>
      </c>
      <c r="S49" s="44">
        <v>46160</v>
      </c>
      <c r="T49" s="45">
        <v>1</v>
      </c>
      <c r="U49" s="44">
        <v>43371</v>
      </c>
      <c r="V49" s="45">
        <v>1</v>
      </c>
      <c r="W49" s="44">
        <v>42702</v>
      </c>
      <c r="X49" s="45">
        <v>1</v>
      </c>
      <c r="Y49" s="44">
        <v>41508</v>
      </c>
      <c r="Z49" s="45">
        <v>1</v>
      </c>
      <c r="AA49" s="44">
        <v>40585</v>
      </c>
      <c r="AB49" s="45">
        <v>1</v>
      </c>
      <c r="AC49" s="44">
        <v>38953</v>
      </c>
      <c r="AD49" s="45">
        <v>1</v>
      </c>
      <c r="AE49" s="44">
        <v>43386</v>
      </c>
      <c r="AF49" s="45">
        <v>1</v>
      </c>
      <c r="AG49" s="44">
        <v>44660</v>
      </c>
      <c r="AH49" s="45">
        <v>1</v>
      </c>
      <c r="AI49" s="44">
        <v>48519</v>
      </c>
      <c r="AJ49" s="45">
        <v>1</v>
      </c>
      <c r="AK49" s="44">
        <f>SUM(AK48,AK9,AK47,AK46,AK38,AK30,AK22,AK16)</f>
        <v>49029</v>
      </c>
      <c r="AL49" s="45">
        <f t="shared" si="1"/>
        <v>1</v>
      </c>
      <c r="AM49" s="44">
        <f>SUM(AM48,AM9,AM47,AM46,AM38,AM30,AM22,AM16)</f>
        <v>48429</v>
      </c>
      <c r="AN49" s="45">
        <f t="shared" si="3"/>
        <v>1</v>
      </c>
    </row>
    <row r="50" spans="30:36" ht="12.75">
      <c r="AD50" s="21"/>
      <c r="AF50" s="21"/>
      <c r="AG50" s="21"/>
      <c r="AH50" s="21"/>
      <c r="AJ50" s="21"/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</sheetData>
  <sheetProtection/>
  <mergeCells count="21">
    <mergeCell ref="Y7:Z7"/>
    <mergeCell ref="AM7:AN7"/>
    <mergeCell ref="C6:AN6"/>
    <mergeCell ref="AA7:AB7"/>
    <mergeCell ref="AI7:AJ7"/>
    <mergeCell ref="W7:X7"/>
    <mergeCell ref="U7:V7"/>
    <mergeCell ref="K7:L7"/>
    <mergeCell ref="AG7:AH7"/>
    <mergeCell ref="AE7:AF7"/>
    <mergeCell ref="AK7:AL7"/>
    <mergeCell ref="B2:AJ2"/>
    <mergeCell ref="C7:D7"/>
    <mergeCell ref="E7:F7"/>
    <mergeCell ref="G7:H7"/>
    <mergeCell ref="I7:J7"/>
    <mergeCell ref="S7:T7"/>
    <mergeCell ref="M7:N7"/>
    <mergeCell ref="AC7:AD7"/>
    <mergeCell ref="O7:P7"/>
    <mergeCell ref="Q7:R7"/>
  </mergeCells>
  <printOptions/>
  <pageMargins left="0.7" right="0.7" top="0.75" bottom="0.75" header="0.3" footer="0.3"/>
  <pageSetup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9"/>
  <sheetViews>
    <sheetView showGridLines="0" workbookViewId="0" topLeftCell="A1">
      <selection activeCell="B4" sqref="B4"/>
    </sheetView>
  </sheetViews>
  <sheetFormatPr defaultColWidth="0" defaultRowHeight="12.75" zeroHeight="1"/>
  <cols>
    <col min="1" max="1" width="2.8515625" style="0" customWidth="1"/>
    <col min="2" max="2" width="10.421875" style="0" customWidth="1"/>
    <col min="3" max="19" width="17.140625" style="0" customWidth="1"/>
    <col min="20" max="21" width="17.00390625" style="0" customWidth="1"/>
    <col min="22" max="22" width="5.8515625" style="0" customWidth="1"/>
    <col min="23" max="16384" width="9.140625" style="0" hidden="1" customWidth="1"/>
  </cols>
  <sheetData>
    <row r="1" spans="3:19" ht="46.5" customHeight="1">
      <c r="C1" s="6"/>
      <c r="D1" s="7"/>
      <c r="E1" s="6"/>
      <c r="F1" s="7"/>
      <c r="G1" s="6"/>
      <c r="H1" s="7"/>
      <c r="I1" s="6"/>
      <c r="J1" s="7"/>
      <c r="K1" s="6"/>
      <c r="L1" s="7"/>
      <c r="M1" s="6"/>
      <c r="N1" s="15"/>
      <c r="O1" s="15"/>
      <c r="P1" s="15"/>
      <c r="Q1" s="15"/>
      <c r="R1" s="15"/>
      <c r="S1" s="6"/>
    </row>
    <row r="2" spans="2:19" ht="21">
      <c r="B2" s="60" t="s">
        <v>97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7"/>
      <c r="O2" s="19"/>
      <c r="P2" s="22"/>
      <c r="Q2" s="22"/>
      <c r="R2" s="22"/>
      <c r="S2" s="12"/>
    </row>
    <row r="3" spans="2:19" ht="12.75">
      <c r="B3" s="1" t="s">
        <v>98</v>
      </c>
      <c r="C3" s="6"/>
      <c r="D3" s="7"/>
      <c r="E3" s="6"/>
      <c r="F3" s="7"/>
      <c r="G3" s="6"/>
      <c r="H3" s="7"/>
      <c r="I3" s="6"/>
      <c r="J3" s="7"/>
      <c r="K3" s="6"/>
      <c r="L3" s="7"/>
      <c r="M3" s="6"/>
      <c r="N3" s="15"/>
      <c r="O3" s="15"/>
      <c r="P3" s="15"/>
      <c r="Q3" s="15"/>
      <c r="R3" s="15"/>
      <c r="S3" s="6"/>
    </row>
    <row r="4" spans="2:19" ht="12.75">
      <c r="B4" s="1" t="s">
        <v>37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15"/>
      <c r="O4" s="15"/>
      <c r="P4" s="15"/>
      <c r="Q4" s="15"/>
      <c r="R4" s="15"/>
      <c r="S4" s="6"/>
    </row>
    <row r="5" spans="2:19" ht="12.75">
      <c r="B5" s="1" t="s">
        <v>38</v>
      </c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15"/>
      <c r="O5" s="15"/>
      <c r="P5" s="15"/>
      <c r="Q5" s="15"/>
      <c r="R5" s="15"/>
      <c r="S5" s="6"/>
    </row>
    <row r="6" spans="2:19" ht="12.75">
      <c r="B6" s="1"/>
      <c r="C6" s="6"/>
      <c r="D6" s="7"/>
      <c r="E6" s="6"/>
      <c r="F6" s="7"/>
      <c r="G6" s="6"/>
      <c r="H6" s="7"/>
      <c r="I6" s="6"/>
      <c r="J6" s="7"/>
      <c r="K6" s="6"/>
      <c r="L6" s="7"/>
      <c r="M6" s="6"/>
      <c r="N6" s="15"/>
      <c r="O6" s="15"/>
      <c r="P6" s="15"/>
      <c r="Q6" s="15"/>
      <c r="R6" s="15"/>
      <c r="S6" s="6"/>
    </row>
    <row r="7" spans="3:21" ht="12.75">
      <c r="C7" s="62" t="s">
        <v>41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2:21" s="8" customFormat="1" ht="12.75">
      <c r="B8" s="5" t="s">
        <v>36</v>
      </c>
      <c r="C8" s="47">
        <v>2002</v>
      </c>
      <c r="D8" s="47">
        <v>2003</v>
      </c>
      <c r="E8" s="47">
        <v>2004</v>
      </c>
      <c r="F8" s="47">
        <v>2005</v>
      </c>
      <c r="G8" s="47">
        <v>2006</v>
      </c>
      <c r="H8" s="47">
        <v>2007</v>
      </c>
      <c r="I8" s="47">
        <v>2008</v>
      </c>
      <c r="J8" s="47">
        <v>2009</v>
      </c>
      <c r="K8" s="47">
        <v>2010</v>
      </c>
      <c r="L8" s="47">
        <v>2011</v>
      </c>
      <c r="M8" s="47">
        <v>2012</v>
      </c>
      <c r="N8" s="47">
        <v>2013</v>
      </c>
      <c r="O8" s="47">
        <v>2014</v>
      </c>
      <c r="P8" s="47">
        <v>2015</v>
      </c>
      <c r="Q8" s="47">
        <v>2016</v>
      </c>
      <c r="R8" s="48">
        <v>2017</v>
      </c>
      <c r="S8" s="47">
        <v>2018</v>
      </c>
      <c r="T8" s="54">
        <v>2019</v>
      </c>
      <c r="U8" s="54">
        <v>2020</v>
      </c>
    </row>
    <row r="9" spans="2:21" ht="25.5">
      <c r="B9" s="11" t="s">
        <v>45</v>
      </c>
      <c r="C9" s="10" t="s">
        <v>7</v>
      </c>
      <c r="D9" s="10" t="s">
        <v>7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0" t="s">
        <v>7</v>
      </c>
      <c r="L9" s="10" t="s">
        <v>7</v>
      </c>
      <c r="M9" s="10" t="s">
        <v>7</v>
      </c>
      <c r="N9" s="10" t="s">
        <v>7</v>
      </c>
      <c r="O9" s="10" t="s">
        <v>7</v>
      </c>
      <c r="P9" s="10" t="s">
        <v>7</v>
      </c>
      <c r="Q9" s="10" t="s">
        <v>7</v>
      </c>
      <c r="R9" s="10" t="s">
        <v>7</v>
      </c>
      <c r="S9" s="10" t="s">
        <v>7</v>
      </c>
      <c r="T9" s="10" t="s">
        <v>27</v>
      </c>
      <c r="U9" s="10" t="s">
        <v>27</v>
      </c>
    </row>
    <row r="10" spans="2:21" ht="38.25">
      <c r="B10" s="11" t="s">
        <v>46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  <c r="K10" s="10" t="s">
        <v>1</v>
      </c>
      <c r="L10" s="10" t="s">
        <v>1</v>
      </c>
      <c r="M10" s="10" t="s">
        <v>1</v>
      </c>
      <c r="N10" s="10" t="s">
        <v>7</v>
      </c>
      <c r="O10" s="10" t="s">
        <v>7</v>
      </c>
      <c r="P10" s="10" t="s">
        <v>7</v>
      </c>
      <c r="Q10" s="10" t="s">
        <v>7</v>
      </c>
      <c r="R10" s="10" t="s">
        <v>1</v>
      </c>
      <c r="S10" s="10" t="s">
        <v>1</v>
      </c>
      <c r="T10" s="10" t="s">
        <v>27</v>
      </c>
      <c r="U10" s="10" t="s">
        <v>34</v>
      </c>
    </row>
    <row r="11" spans="2:21" ht="38.25">
      <c r="B11" s="11" t="s">
        <v>47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 t="s">
        <v>1</v>
      </c>
      <c r="T11" s="10" t="s">
        <v>1</v>
      </c>
      <c r="U11" s="10" t="s">
        <v>34</v>
      </c>
    </row>
    <row r="12" spans="2:21" ht="38.25">
      <c r="B12" s="11" t="s">
        <v>48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0" t="s">
        <v>1</v>
      </c>
      <c r="L12" s="10" t="s">
        <v>1</v>
      </c>
      <c r="M12" s="10" t="s">
        <v>1</v>
      </c>
      <c r="N12" s="10" t="s">
        <v>1</v>
      </c>
      <c r="O12" s="10" t="s">
        <v>1</v>
      </c>
      <c r="P12" s="10" t="s">
        <v>1</v>
      </c>
      <c r="Q12" s="10" t="s">
        <v>1</v>
      </c>
      <c r="R12" s="10" t="s">
        <v>1</v>
      </c>
      <c r="S12" s="10" t="s">
        <v>1</v>
      </c>
      <c r="T12" s="10" t="s">
        <v>1</v>
      </c>
      <c r="U12" s="10" t="s">
        <v>34</v>
      </c>
    </row>
    <row r="13" spans="2:21" ht="38.25">
      <c r="B13" s="11" t="s">
        <v>49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 t="s">
        <v>1</v>
      </c>
      <c r="Q13" s="10" t="s">
        <v>1</v>
      </c>
      <c r="R13" s="10" t="s">
        <v>1</v>
      </c>
      <c r="S13" s="10" t="s">
        <v>1</v>
      </c>
      <c r="T13" s="10" t="s">
        <v>1</v>
      </c>
      <c r="U13" s="10" t="s">
        <v>34</v>
      </c>
    </row>
    <row r="14" spans="2:21" ht="38.25">
      <c r="B14" s="11" t="s">
        <v>50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 t="s">
        <v>1</v>
      </c>
      <c r="P14" s="10" t="s">
        <v>1</v>
      </c>
      <c r="Q14" s="10" t="s">
        <v>1</v>
      </c>
      <c r="R14" s="10" t="s">
        <v>1</v>
      </c>
      <c r="S14" s="10" t="s">
        <v>1</v>
      </c>
      <c r="T14" s="10" t="s">
        <v>1</v>
      </c>
      <c r="U14" s="10" t="s">
        <v>34</v>
      </c>
    </row>
    <row r="15" spans="2:21" ht="38.25">
      <c r="B15" s="11" t="s">
        <v>51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  <c r="Q15" s="10" t="s">
        <v>1</v>
      </c>
      <c r="R15" s="10" t="s">
        <v>1</v>
      </c>
      <c r="S15" s="10" t="s">
        <v>1</v>
      </c>
      <c r="T15" s="10" t="s">
        <v>1</v>
      </c>
      <c r="U15" s="10" t="s">
        <v>34</v>
      </c>
    </row>
    <row r="16" spans="2:21" ht="38.25">
      <c r="B16" s="11" t="s">
        <v>52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10" t="s">
        <v>1</v>
      </c>
      <c r="M16" s="10" t="s">
        <v>1</v>
      </c>
      <c r="N16" s="10" t="s">
        <v>1</v>
      </c>
      <c r="O16" s="10" t="s">
        <v>1</v>
      </c>
      <c r="P16" s="10" t="s">
        <v>1</v>
      </c>
      <c r="Q16" s="10" t="s">
        <v>1</v>
      </c>
      <c r="R16" s="10" t="s">
        <v>1</v>
      </c>
      <c r="S16" s="10" t="s">
        <v>1</v>
      </c>
      <c r="T16" s="10" t="s">
        <v>1</v>
      </c>
      <c r="U16" s="10" t="s">
        <v>34</v>
      </c>
    </row>
    <row r="17" spans="2:21" ht="38.25">
      <c r="B17" s="11" t="s">
        <v>53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10" t="s">
        <v>1</v>
      </c>
      <c r="R17" s="10" t="s">
        <v>1</v>
      </c>
      <c r="S17" s="10" t="s">
        <v>1</v>
      </c>
      <c r="T17" s="10" t="s">
        <v>1</v>
      </c>
      <c r="U17" s="10" t="s">
        <v>34</v>
      </c>
    </row>
    <row r="18" spans="2:21" ht="38.25">
      <c r="B18" s="11" t="s">
        <v>54</v>
      </c>
      <c r="C18" s="10" t="s">
        <v>1</v>
      </c>
      <c r="D18" s="10" t="s">
        <v>1</v>
      </c>
      <c r="E18" s="10" t="s">
        <v>1</v>
      </c>
      <c r="F18" s="10" t="s">
        <v>1</v>
      </c>
      <c r="G18" s="10" t="s">
        <v>1</v>
      </c>
      <c r="H18" s="10" t="s">
        <v>1</v>
      </c>
      <c r="I18" s="10" t="s">
        <v>1</v>
      </c>
      <c r="J18" s="10" t="s">
        <v>1</v>
      </c>
      <c r="K18" s="10" t="s">
        <v>1</v>
      </c>
      <c r="L18" s="10" t="s">
        <v>1</v>
      </c>
      <c r="M18" s="10" t="s">
        <v>1</v>
      </c>
      <c r="N18" s="10" t="s">
        <v>1</v>
      </c>
      <c r="O18" s="10" t="s">
        <v>1</v>
      </c>
      <c r="P18" s="10" t="s">
        <v>1</v>
      </c>
      <c r="Q18" s="10" t="s">
        <v>1</v>
      </c>
      <c r="R18" s="10" t="s">
        <v>1</v>
      </c>
      <c r="S18" s="10" t="s">
        <v>33</v>
      </c>
      <c r="T18" s="10" t="s">
        <v>1</v>
      </c>
      <c r="U18" s="10" t="s">
        <v>34</v>
      </c>
    </row>
    <row r="19" spans="2:21" ht="38.25">
      <c r="B19" s="11" t="s">
        <v>55</v>
      </c>
      <c r="C19" s="10" t="s">
        <v>1</v>
      </c>
      <c r="D19" s="10" t="s">
        <v>13</v>
      </c>
      <c r="E19" s="10" t="s">
        <v>13</v>
      </c>
      <c r="F19" s="10" t="s">
        <v>13</v>
      </c>
      <c r="G19" s="10" t="s">
        <v>23</v>
      </c>
      <c r="H19" s="10" t="s">
        <v>1</v>
      </c>
      <c r="I19" s="10" t="s">
        <v>1</v>
      </c>
      <c r="J19" s="10" t="s">
        <v>1</v>
      </c>
      <c r="K19" s="10" t="s">
        <v>33</v>
      </c>
      <c r="L19" s="10" t="s">
        <v>33</v>
      </c>
      <c r="M19" s="10" t="s">
        <v>13</v>
      </c>
      <c r="N19" s="10" t="s">
        <v>33</v>
      </c>
      <c r="O19" s="10" t="s">
        <v>33</v>
      </c>
      <c r="P19" s="10" t="s">
        <v>33</v>
      </c>
      <c r="Q19" s="10" t="s">
        <v>33</v>
      </c>
      <c r="R19" s="10" t="s">
        <v>33</v>
      </c>
      <c r="S19" s="10" t="s">
        <v>33</v>
      </c>
      <c r="T19" s="10" t="s">
        <v>33</v>
      </c>
      <c r="U19" s="10" t="s">
        <v>34</v>
      </c>
    </row>
    <row r="20" ht="12.75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</sheetData>
  <sheetProtection/>
  <mergeCells count="2">
    <mergeCell ref="B2:M2"/>
    <mergeCell ref="C7:U7"/>
  </mergeCells>
  <printOptions/>
  <pageMargins left="0.7" right="0.7" top="0.75" bottom="0.75" header="0.3" footer="0.3"/>
  <pageSetup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24"/>
  <sheetViews>
    <sheetView showGridLines="0" zoomScalePageLayoutView="0" workbookViewId="0" topLeftCell="A1">
      <selection activeCell="B3" sqref="B3"/>
    </sheetView>
  </sheetViews>
  <sheetFormatPr defaultColWidth="0" defaultRowHeight="12.75" zeroHeight="1"/>
  <cols>
    <col min="1" max="1" width="2.8515625" style="0" customWidth="1"/>
    <col min="2" max="2" width="17.7109375" style="0" customWidth="1"/>
    <col min="3" max="14" width="17.140625" style="0" customWidth="1"/>
    <col min="15" max="15" width="18.7109375" style="0" customWidth="1"/>
    <col min="16" max="19" width="17.140625" style="0" customWidth="1"/>
    <col min="20" max="20" width="16.7109375" style="0" customWidth="1"/>
    <col min="21" max="21" width="4.8515625" style="0" customWidth="1"/>
    <col min="22" max="16384" width="9.140625" style="0" hidden="1" customWidth="1"/>
  </cols>
  <sheetData>
    <row r="1" spans="3:19" ht="46.5" customHeight="1">
      <c r="C1" s="6"/>
      <c r="D1" s="7"/>
      <c r="E1" s="6"/>
      <c r="F1" s="7"/>
      <c r="G1" s="6"/>
      <c r="H1" s="7"/>
      <c r="I1" s="6"/>
      <c r="J1" s="7"/>
      <c r="K1" s="6"/>
      <c r="L1" s="7"/>
      <c r="M1" s="6"/>
      <c r="N1" s="15"/>
      <c r="O1" s="15"/>
      <c r="P1" s="15"/>
      <c r="Q1" s="15"/>
      <c r="R1" s="15"/>
      <c r="S1" s="6"/>
    </row>
    <row r="2" spans="2:19" ht="21">
      <c r="B2" s="60" t="s">
        <v>96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7"/>
      <c r="O2" s="19"/>
      <c r="P2" s="22"/>
      <c r="Q2" s="22"/>
      <c r="R2" s="22"/>
      <c r="S2" s="12"/>
    </row>
    <row r="3" spans="2:19" ht="12.75">
      <c r="B3" s="1" t="s">
        <v>98</v>
      </c>
      <c r="C3" s="6"/>
      <c r="D3" s="7"/>
      <c r="E3" s="6"/>
      <c r="F3" s="7"/>
      <c r="G3" s="6"/>
      <c r="H3" s="7"/>
      <c r="I3" s="6"/>
      <c r="J3" s="7"/>
      <c r="K3" s="6"/>
      <c r="L3" s="7"/>
      <c r="M3" s="6"/>
      <c r="N3" s="15"/>
      <c r="O3" s="15"/>
      <c r="P3" s="15"/>
      <c r="Q3" s="15"/>
      <c r="R3" s="15"/>
      <c r="S3" s="6"/>
    </row>
    <row r="4" spans="2:19" ht="12.75">
      <c r="B4" s="1" t="s">
        <v>37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15"/>
      <c r="O4" s="15"/>
      <c r="P4" s="15"/>
      <c r="Q4" s="15"/>
      <c r="R4" s="15"/>
      <c r="S4" s="6"/>
    </row>
    <row r="5" spans="2:19" ht="12.75">
      <c r="B5" s="1" t="s">
        <v>38</v>
      </c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15"/>
      <c r="O5" s="15"/>
      <c r="P5" s="15"/>
      <c r="Q5" s="15"/>
      <c r="R5" s="15"/>
      <c r="S5" s="6"/>
    </row>
    <row r="6" ht="12.75"/>
    <row r="7" spans="3:20" ht="12.75">
      <c r="C7" s="63" t="s">
        <v>41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2:20" ht="12.75">
      <c r="B8" s="3" t="s">
        <v>36</v>
      </c>
      <c r="C8" s="4">
        <v>2002</v>
      </c>
      <c r="D8" s="4">
        <v>2003</v>
      </c>
      <c r="E8" s="4">
        <v>2004</v>
      </c>
      <c r="F8" s="4">
        <v>2005</v>
      </c>
      <c r="G8" s="4">
        <v>2006</v>
      </c>
      <c r="H8" s="4">
        <v>2007</v>
      </c>
      <c r="I8" s="4">
        <v>2008</v>
      </c>
      <c r="J8" s="4">
        <v>2009</v>
      </c>
      <c r="K8" s="4">
        <v>2010</v>
      </c>
      <c r="L8" s="4">
        <v>2011</v>
      </c>
      <c r="M8" s="4">
        <v>2012</v>
      </c>
      <c r="N8" s="16">
        <v>2013</v>
      </c>
      <c r="O8" s="20">
        <v>2014</v>
      </c>
      <c r="P8" s="23">
        <v>2015</v>
      </c>
      <c r="Q8" s="46">
        <v>2016</v>
      </c>
      <c r="R8" s="48">
        <v>2017</v>
      </c>
      <c r="S8" s="13">
        <v>2018</v>
      </c>
      <c r="T8" s="54">
        <v>2019</v>
      </c>
    </row>
    <row r="9" spans="2:20" ht="38.25">
      <c r="B9" s="11" t="s">
        <v>56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</row>
    <row r="10" spans="2:20" ht="38.25">
      <c r="B10" s="11" t="s">
        <v>57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  <c r="K10" s="10" t="s">
        <v>1</v>
      </c>
      <c r="L10" s="10" t="s">
        <v>1</v>
      </c>
      <c r="M10" s="10" t="s">
        <v>1</v>
      </c>
      <c r="N10" s="10" t="s">
        <v>1</v>
      </c>
      <c r="O10" s="10" t="s">
        <v>1</v>
      </c>
      <c r="P10" s="10" t="s">
        <v>1</v>
      </c>
      <c r="Q10" s="10" t="s">
        <v>1</v>
      </c>
      <c r="R10" s="10" t="s">
        <v>1</v>
      </c>
      <c r="S10" s="10" t="s">
        <v>1</v>
      </c>
      <c r="T10" s="10" t="s">
        <v>1</v>
      </c>
    </row>
    <row r="11" spans="2:20" ht="38.25">
      <c r="B11" s="11" t="s">
        <v>58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 t="s">
        <v>1</v>
      </c>
      <c r="T11" s="10" t="s">
        <v>1</v>
      </c>
    </row>
    <row r="12" spans="2:20" ht="38.25">
      <c r="B12" s="11" t="s">
        <v>59</v>
      </c>
      <c r="C12" s="10" t="s">
        <v>1</v>
      </c>
      <c r="D12" s="10" t="s">
        <v>1</v>
      </c>
      <c r="E12" s="10" t="s">
        <v>1</v>
      </c>
      <c r="F12" s="10" t="s">
        <v>1</v>
      </c>
      <c r="G12" s="10" t="s">
        <v>1</v>
      </c>
      <c r="H12" s="10" t="s">
        <v>1</v>
      </c>
      <c r="I12" s="10" t="s">
        <v>1</v>
      </c>
      <c r="J12" s="10" t="s">
        <v>1</v>
      </c>
      <c r="K12" s="10" t="s">
        <v>1</v>
      </c>
      <c r="L12" s="10" t="s">
        <v>1</v>
      </c>
      <c r="M12" s="10" t="s">
        <v>1</v>
      </c>
      <c r="N12" s="10" t="s">
        <v>1</v>
      </c>
      <c r="O12" s="10" t="s">
        <v>1</v>
      </c>
      <c r="P12" s="10" t="s">
        <v>1</v>
      </c>
      <c r="Q12" s="10" t="s">
        <v>1</v>
      </c>
      <c r="R12" s="10" t="s">
        <v>1</v>
      </c>
      <c r="S12" s="10" t="s">
        <v>1</v>
      </c>
      <c r="T12" s="10" t="s">
        <v>1</v>
      </c>
    </row>
    <row r="13" spans="2:20" ht="38.25">
      <c r="B13" s="11" t="s">
        <v>60</v>
      </c>
      <c r="C13" s="10" t="s">
        <v>1</v>
      </c>
      <c r="D13" s="10" t="s">
        <v>1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  <c r="K13" s="10" t="s">
        <v>1</v>
      </c>
      <c r="L13" s="10" t="s">
        <v>1</v>
      </c>
      <c r="M13" s="10" t="s">
        <v>1</v>
      </c>
      <c r="N13" s="10" t="s">
        <v>1</v>
      </c>
      <c r="O13" s="10" t="s">
        <v>1</v>
      </c>
      <c r="P13" s="10" t="s">
        <v>1</v>
      </c>
      <c r="Q13" s="10" t="s">
        <v>1</v>
      </c>
      <c r="R13" s="10" t="s">
        <v>33</v>
      </c>
      <c r="S13" s="10" t="s">
        <v>33</v>
      </c>
      <c r="T13" s="10" t="s">
        <v>33</v>
      </c>
    </row>
    <row r="14" spans="2:20" ht="38.25">
      <c r="B14" s="11" t="s">
        <v>61</v>
      </c>
      <c r="C14" s="10" t="s">
        <v>1</v>
      </c>
      <c r="D14" s="10" t="s">
        <v>1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  <c r="K14" s="10" t="s">
        <v>1</v>
      </c>
      <c r="L14" s="10" t="s">
        <v>1</v>
      </c>
      <c r="M14" s="10" t="s">
        <v>1</v>
      </c>
      <c r="N14" s="10" t="s">
        <v>1</v>
      </c>
      <c r="O14" s="10" t="s">
        <v>1</v>
      </c>
      <c r="P14" s="10" t="s">
        <v>1</v>
      </c>
      <c r="Q14" s="10" t="s">
        <v>1</v>
      </c>
      <c r="R14" s="10" t="s">
        <v>1</v>
      </c>
      <c r="S14" s="10" t="s">
        <v>1</v>
      </c>
      <c r="T14" s="10" t="s">
        <v>1</v>
      </c>
    </row>
    <row r="15" spans="2:20" ht="38.25">
      <c r="B15" s="11" t="s">
        <v>62</v>
      </c>
      <c r="C15" s="10" t="s">
        <v>1</v>
      </c>
      <c r="D15" s="10" t="s">
        <v>1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  <c r="K15" s="10" t="s">
        <v>1</v>
      </c>
      <c r="L15" s="10" t="s">
        <v>1</v>
      </c>
      <c r="M15" s="10" t="s">
        <v>1</v>
      </c>
      <c r="N15" s="10" t="s">
        <v>1</v>
      </c>
      <c r="O15" s="10" t="s">
        <v>1</v>
      </c>
      <c r="P15" s="10" t="s">
        <v>1</v>
      </c>
      <c r="Q15" s="10" t="s">
        <v>1</v>
      </c>
      <c r="R15" s="10" t="s">
        <v>1</v>
      </c>
      <c r="S15" s="10" t="s">
        <v>1</v>
      </c>
      <c r="T15" s="10" t="s">
        <v>1</v>
      </c>
    </row>
    <row r="16" spans="2:20" ht="57.75" customHeight="1">
      <c r="B16" s="11" t="s">
        <v>63</v>
      </c>
      <c r="C16" s="10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10" t="s">
        <v>13</v>
      </c>
      <c r="M16" s="10" t="s">
        <v>1</v>
      </c>
      <c r="N16" s="10" t="s">
        <v>13</v>
      </c>
      <c r="O16" s="10" t="s">
        <v>76</v>
      </c>
      <c r="P16" s="10" t="s">
        <v>1</v>
      </c>
      <c r="Q16" s="10" t="s">
        <v>13</v>
      </c>
      <c r="R16" s="10" t="s">
        <v>1</v>
      </c>
      <c r="S16" s="10" t="s">
        <v>1</v>
      </c>
      <c r="T16" s="10" t="s">
        <v>78</v>
      </c>
    </row>
    <row r="17" spans="2:20" ht="38.25">
      <c r="B17" s="11" t="s">
        <v>64</v>
      </c>
      <c r="C17" s="10" t="s">
        <v>1</v>
      </c>
      <c r="D17" s="10" t="s">
        <v>1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  <c r="K17" s="10" t="s">
        <v>1</v>
      </c>
      <c r="L17" s="10" t="s">
        <v>1</v>
      </c>
      <c r="M17" s="10" t="s">
        <v>1</v>
      </c>
      <c r="N17" s="10" t="s">
        <v>1</v>
      </c>
      <c r="O17" s="10" t="s">
        <v>1</v>
      </c>
      <c r="P17" s="10" t="s">
        <v>1</v>
      </c>
      <c r="Q17" s="10" t="s">
        <v>1</v>
      </c>
      <c r="R17" s="10" t="s">
        <v>1</v>
      </c>
      <c r="S17" s="10" t="s">
        <v>1</v>
      </c>
      <c r="T17" s="10" t="s">
        <v>1</v>
      </c>
    </row>
    <row r="18" spans="2:20" ht="38.25">
      <c r="B18" s="11" t="s">
        <v>65</v>
      </c>
      <c r="C18" s="10" t="s">
        <v>1</v>
      </c>
      <c r="D18" s="10" t="s">
        <v>1</v>
      </c>
      <c r="E18" s="10" t="s">
        <v>1</v>
      </c>
      <c r="F18" s="10" t="s">
        <v>1</v>
      </c>
      <c r="G18" s="10" t="s">
        <v>1</v>
      </c>
      <c r="H18" s="10" t="s">
        <v>1</v>
      </c>
      <c r="I18" s="10" t="s">
        <v>1</v>
      </c>
      <c r="J18" s="10" t="s">
        <v>1</v>
      </c>
      <c r="K18" s="10" t="s">
        <v>1</v>
      </c>
      <c r="L18" s="10" t="s">
        <v>1</v>
      </c>
      <c r="M18" s="10" t="s">
        <v>1</v>
      </c>
      <c r="N18" s="10" t="s">
        <v>1</v>
      </c>
      <c r="O18" s="10" t="s">
        <v>1</v>
      </c>
      <c r="P18" s="10" t="s">
        <v>1</v>
      </c>
      <c r="Q18" s="10" t="s">
        <v>1</v>
      </c>
      <c r="R18" s="10" t="s">
        <v>1</v>
      </c>
      <c r="S18" s="10" t="s">
        <v>1</v>
      </c>
      <c r="T18" s="10" t="s">
        <v>1</v>
      </c>
    </row>
    <row r="19" spans="2:20" ht="38.25">
      <c r="B19" s="11" t="s">
        <v>66</v>
      </c>
      <c r="C19" s="10" t="s">
        <v>1</v>
      </c>
      <c r="D19" s="10" t="s">
        <v>1</v>
      </c>
      <c r="E19" s="10" t="s">
        <v>1</v>
      </c>
      <c r="F19" s="10" t="s">
        <v>1</v>
      </c>
      <c r="G19" s="10" t="s">
        <v>1</v>
      </c>
      <c r="H19" s="10" t="s">
        <v>1</v>
      </c>
      <c r="I19" s="10" t="s">
        <v>1</v>
      </c>
      <c r="J19" s="10" t="s">
        <v>1</v>
      </c>
      <c r="K19" s="10" t="s">
        <v>1</v>
      </c>
      <c r="L19" s="10" t="s">
        <v>1</v>
      </c>
      <c r="M19" s="10" t="s">
        <v>13</v>
      </c>
      <c r="N19" s="10" t="s">
        <v>75</v>
      </c>
      <c r="O19" s="10" t="s">
        <v>75</v>
      </c>
      <c r="P19" s="10" t="s">
        <v>1</v>
      </c>
      <c r="Q19" s="10" t="s">
        <v>75</v>
      </c>
      <c r="R19" s="10" t="s">
        <v>1</v>
      </c>
      <c r="S19" s="10" t="s">
        <v>1</v>
      </c>
      <c r="T19" s="10" t="s">
        <v>1</v>
      </c>
    </row>
    <row r="20" spans="2:20" ht="38.25">
      <c r="B20" s="11" t="s">
        <v>67</v>
      </c>
      <c r="C20" s="10" t="s">
        <v>1</v>
      </c>
      <c r="D20" s="10" t="s">
        <v>1</v>
      </c>
      <c r="E20" s="10" t="s">
        <v>1</v>
      </c>
      <c r="F20" s="10" t="s">
        <v>1</v>
      </c>
      <c r="G20" s="10" t="s">
        <v>1</v>
      </c>
      <c r="H20" s="10" t="s">
        <v>1</v>
      </c>
      <c r="I20" s="10" t="s">
        <v>1</v>
      </c>
      <c r="J20" s="10" t="s">
        <v>1</v>
      </c>
      <c r="K20" s="10" t="s">
        <v>1</v>
      </c>
      <c r="L20" s="10" t="s">
        <v>1</v>
      </c>
      <c r="M20" s="10" t="s">
        <v>1</v>
      </c>
      <c r="N20" s="10" t="s">
        <v>1</v>
      </c>
      <c r="O20" s="10" t="s">
        <v>1</v>
      </c>
      <c r="P20" s="10" t="s">
        <v>1</v>
      </c>
      <c r="Q20" s="10" t="s">
        <v>1</v>
      </c>
      <c r="R20" s="10" t="s">
        <v>1</v>
      </c>
      <c r="S20" s="10" t="s">
        <v>1</v>
      </c>
      <c r="T20" s="10" t="s">
        <v>1</v>
      </c>
    </row>
    <row r="21" spans="2:20" ht="38.25">
      <c r="B21" s="11" t="s">
        <v>68</v>
      </c>
      <c r="C21" s="10" t="s">
        <v>1</v>
      </c>
      <c r="D21" s="10" t="s">
        <v>1</v>
      </c>
      <c r="E21" s="10" t="s">
        <v>1</v>
      </c>
      <c r="F21" s="10" t="s">
        <v>1</v>
      </c>
      <c r="G21" s="10" t="s">
        <v>1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1</v>
      </c>
      <c r="N21" s="10" t="s">
        <v>1</v>
      </c>
      <c r="O21" s="10" t="s">
        <v>1</v>
      </c>
      <c r="P21" s="10" t="s">
        <v>7</v>
      </c>
      <c r="Q21" s="10" t="s">
        <v>1</v>
      </c>
      <c r="R21" s="10" t="s">
        <v>1</v>
      </c>
      <c r="S21" s="10" t="s">
        <v>1</v>
      </c>
      <c r="T21" s="10" t="s">
        <v>1</v>
      </c>
    </row>
    <row r="22" spans="2:20" ht="63.75">
      <c r="B22" s="11" t="s">
        <v>69</v>
      </c>
      <c r="C22" s="10" t="s">
        <v>1</v>
      </c>
      <c r="D22" s="10" t="s">
        <v>1</v>
      </c>
      <c r="E22" s="10" t="s">
        <v>1</v>
      </c>
      <c r="F22" s="10" t="s">
        <v>1</v>
      </c>
      <c r="G22" s="10" t="s">
        <v>1</v>
      </c>
      <c r="H22" s="10" t="s">
        <v>1</v>
      </c>
      <c r="I22" s="10" t="s">
        <v>1</v>
      </c>
      <c r="J22" s="10" t="s">
        <v>1</v>
      </c>
      <c r="K22" s="10" t="s">
        <v>1</v>
      </c>
      <c r="L22" s="10" t="s">
        <v>1</v>
      </c>
      <c r="M22" s="10" t="s">
        <v>1</v>
      </c>
      <c r="N22" s="10" t="s">
        <v>1</v>
      </c>
      <c r="O22" s="10" t="s">
        <v>1</v>
      </c>
      <c r="P22" s="10" t="s">
        <v>77</v>
      </c>
      <c r="Q22" s="10" t="s">
        <v>1</v>
      </c>
      <c r="R22" s="10" t="s">
        <v>1</v>
      </c>
      <c r="S22" s="10" t="s">
        <v>1</v>
      </c>
      <c r="T22" s="10" t="s">
        <v>1</v>
      </c>
    </row>
    <row r="23" spans="2:20" ht="38.25">
      <c r="B23" s="11" t="s">
        <v>70</v>
      </c>
      <c r="C23" s="10" t="s">
        <v>1</v>
      </c>
      <c r="D23" s="10" t="s">
        <v>1</v>
      </c>
      <c r="E23" s="10" t="s">
        <v>1</v>
      </c>
      <c r="F23" s="10" t="s">
        <v>1</v>
      </c>
      <c r="G23" s="10" t="s">
        <v>1</v>
      </c>
      <c r="H23" s="10" t="s">
        <v>1</v>
      </c>
      <c r="I23" s="10" t="s">
        <v>1</v>
      </c>
      <c r="J23" s="10" t="s">
        <v>1</v>
      </c>
      <c r="K23" s="10" t="s">
        <v>1</v>
      </c>
      <c r="L23" s="10" t="s">
        <v>1</v>
      </c>
      <c r="M23" s="10" t="s">
        <v>1</v>
      </c>
      <c r="N23" s="10" t="s">
        <v>1</v>
      </c>
      <c r="O23" s="10" t="s">
        <v>1</v>
      </c>
      <c r="P23" s="10" t="s">
        <v>1</v>
      </c>
      <c r="Q23" s="10" t="s">
        <v>1</v>
      </c>
      <c r="R23" s="10" t="s">
        <v>1</v>
      </c>
      <c r="S23" s="10" t="s">
        <v>1</v>
      </c>
      <c r="T23" s="10" t="s">
        <v>1</v>
      </c>
    </row>
    <row r="24" spans="2:20" ht="38.25">
      <c r="B24" s="11" t="s">
        <v>71</v>
      </c>
      <c r="C24" s="10" t="s">
        <v>1</v>
      </c>
      <c r="D24" s="10" t="s">
        <v>1</v>
      </c>
      <c r="E24" s="10" t="s">
        <v>1</v>
      </c>
      <c r="F24" s="10" t="s">
        <v>1</v>
      </c>
      <c r="G24" s="10" t="s">
        <v>1</v>
      </c>
      <c r="H24" s="10" t="s">
        <v>1</v>
      </c>
      <c r="I24" s="10" t="s">
        <v>1</v>
      </c>
      <c r="J24" s="10" t="s">
        <v>1</v>
      </c>
      <c r="K24" s="10" t="s">
        <v>1</v>
      </c>
      <c r="L24" s="10" t="s">
        <v>1</v>
      </c>
      <c r="M24" s="10" t="s">
        <v>1</v>
      </c>
      <c r="N24" s="10" t="s">
        <v>1</v>
      </c>
      <c r="O24" s="10" t="s">
        <v>1</v>
      </c>
      <c r="P24" s="10" t="s">
        <v>1</v>
      </c>
      <c r="Q24" s="10" t="s">
        <v>1</v>
      </c>
      <c r="R24" s="10" t="s">
        <v>1</v>
      </c>
      <c r="S24" s="10" t="s">
        <v>1</v>
      </c>
      <c r="T24" s="10" t="s">
        <v>1</v>
      </c>
    </row>
    <row r="25" ht="12.75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</sheetData>
  <sheetProtection/>
  <mergeCells count="2">
    <mergeCell ref="B2:M2"/>
    <mergeCell ref="C7:T7"/>
  </mergeCells>
  <printOptions/>
  <pageMargins left="0.7" right="0.7" top="0.75" bottom="0.75" header="0.3" footer="0.3"/>
  <pageSetup horizontalDpi="600" verticalDpi="600" orientation="landscape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2.8515625" style="0" customWidth="1"/>
    <col min="2" max="2" width="63.421875" style="0" customWidth="1"/>
    <col min="3" max="3" width="23.140625" style="0" customWidth="1"/>
    <col min="4" max="4" width="18.421875" style="0" customWidth="1"/>
    <col min="5" max="6" width="17.140625" style="0" customWidth="1"/>
    <col min="7" max="7" width="4.8515625" style="0" customWidth="1"/>
    <col min="8" max="21" width="0" style="0" hidden="1" customWidth="1"/>
    <col min="22" max="16384" width="9.140625" style="0" hidden="1" customWidth="1"/>
  </cols>
  <sheetData>
    <row r="1" spans="3:6" ht="46.5" customHeight="1">
      <c r="C1" s="15"/>
      <c r="D1" s="14"/>
      <c r="E1" s="15"/>
      <c r="F1" s="14"/>
    </row>
    <row r="2" spans="2:6" ht="18.75">
      <c r="B2" s="60" t="s">
        <v>96</v>
      </c>
      <c r="C2" s="60"/>
      <c r="D2" s="60"/>
      <c r="E2" s="60"/>
      <c r="F2" s="60"/>
    </row>
    <row r="3" spans="2:6" ht="12.75">
      <c r="B3" s="1" t="s">
        <v>99</v>
      </c>
      <c r="C3" s="15"/>
      <c r="D3" s="14"/>
      <c r="E3" s="15"/>
      <c r="F3" s="14"/>
    </row>
    <row r="4" spans="2:6" ht="12.75">
      <c r="B4" s="1" t="s">
        <v>37</v>
      </c>
      <c r="C4" s="15"/>
      <c r="D4" s="14"/>
      <c r="E4" s="15"/>
      <c r="F4" s="14"/>
    </row>
    <row r="5" spans="2:6" ht="12.75">
      <c r="B5" s="1" t="s">
        <v>38</v>
      </c>
      <c r="C5" s="15"/>
      <c r="D5" s="14"/>
      <c r="E5" s="15"/>
      <c r="F5" s="14"/>
    </row>
    <row r="6" ht="12.75"/>
    <row r="7" spans="3:6" ht="12.75">
      <c r="C7" s="62" t="s">
        <v>41</v>
      </c>
      <c r="D7" s="62"/>
      <c r="E7" s="62"/>
      <c r="F7" s="62"/>
    </row>
    <row r="8" spans="2:6" ht="12.75">
      <c r="B8" s="3" t="s">
        <v>36</v>
      </c>
      <c r="C8" s="54">
        <v>2020</v>
      </c>
      <c r="D8" s="54"/>
      <c r="E8" s="54"/>
      <c r="F8" s="54"/>
    </row>
    <row r="9" spans="2:6" ht="25.5">
      <c r="B9" s="11" t="s">
        <v>79</v>
      </c>
      <c r="C9" s="10" t="s">
        <v>1</v>
      </c>
      <c r="D9" s="55"/>
      <c r="E9" s="10"/>
      <c r="F9" s="10"/>
    </row>
    <row r="10" spans="2:6" ht="16.5" customHeight="1">
      <c r="B10" s="11" t="s">
        <v>80</v>
      </c>
      <c r="C10" s="10" t="s">
        <v>95</v>
      </c>
      <c r="D10" s="55"/>
      <c r="E10" s="10"/>
      <c r="F10" s="10"/>
    </row>
    <row r="11" spans="2:6" ht="25.5">
      <c r="B11" s="11" t="s">
        <v>81</v>
      </c>
      <c r="C11" s="10" t="s">
        <v>1</v>
      </c>
      <c r="D11" s="55"/>
      <c r="E11" s="10"/>
      <c r="F11" s="10"/>
    </row>
    <row r="12" spans="2:6" ht="25.5">
      <c r="B12" s="11" t="s">
        <v>82</v>
      </c>
      <c r="C12" s="10" t="s">
        <v>1</v>
      </c>
      <c r="D12" s="55"/>
      <c r="E12" s="10"/>
      <c r="F12" s="10"/>
    </row>
    <row r="13" spans="2:6" ht="18" customHeight="1">
      <c r="B13" s="11" t="s">
        <v>83</v>
      </c>
      <c r="C13" s="10" t="s">
        <v>95</v>
      </c>
      <c r="D13" s="55"/>
      <c r="E13" s="10"/>
      <c r="F13" s="10"/>
    </row>
    <row r="14" spans="2:6" ht="25.5">
      <c r="B14" s="11" t="s">
        <v>85</v>
      </c>
      <c r="C14" s="10" t="s">
        <v>1</v>
      </c>
      <c r="D14" s="55"/>
      <c r="E14" s="10"/>
      <c r="F14" s="10"/>
    </row>
    <row r="15" spans="2:6" ht="17.25" customHeight="1">
      <c r="B15" s="11" t="s">
        <v>86</v>
      </c>
      <c r="C15" s="10" t="s">
        <v>7</v>
      </c>
      <c r="D15" s="55"/>
      <c r="E15" s="10"/>
      <c r="F15" s="10"/>
    </row>
    <row r="16" spans="2:6" ht="17.25" customHeight="1">
      <c r="B16" s="11" t="s">
        <v>87</v>
      </c>
      <c r="C16" s="10" t="s">
        <v>95</v>
      </c>
      <c r="D16" s="55"/>
      <c r="E16" s="10"/>
      <c r="F16" s="10"/>
    </row>
    <row r="17" spans="2:6" ht="17.25" customHeight="1">
      <c r="B17" s="11" t="s">
        <v>88</v>
      </c>
      <c r="C17" s="10" t="s">
        <v>13</v>
      </c>
      <c r="D17" s="55"/>
      <c r="E17" s="10"/>
      <c r="F17" s="10"/>
    </row>
    <row r="18" spans="2:6" ht="17.25" customHeight="1">
      <c r="B18" s="11" t="s">
        <v>84</v>
      </c>
      <c r="C18" s="10" t="s">
        <v>95</v>
      </c>
      <c r="D18" s="55"/>
      <c r="E18" s="10"/>
      <c r="F18" s="10"/>
    </row>
    <row r="19" spans="2:6" ht="25.5">
      <c r="B19" s="11" t="s">
        <v>89</v>
      </c>
      <c r="C19" s="10" t="s">
        <v>1</v>
      </c>
      <c r="D19" s="55"/>
      <c r="E19" s="10"/>
      <c r="F19" s="10"/>
    </row>
    <row r="20" spans="2:6" ht="19.5" customHeight="1">
      <c r="B20" s="11" t="s">
        <v>90</v>
      </c>
      <c r="C20" s="10" t="s">
        <v>33</v>
      </c>
      <c r="D20" s="55"/>
      <c r="E20" s="10"/>
      <c r="F20" s="10"/>
    </row>
    <row r="21" spans="2:6" ht="25.5">
      <c r="B21" s="11" t="s">
        <v>91</v>
      </c>
      <c r="C21" s="10" t="s">
        <v>1</v>
      </c>
      <c r="D21" s="55"/>
      <c r="E21" s="10"/>
      <c r="F21" s="10"/>
    </row>
    <row r="22" spans="2:6" ht="25.5">
      <c r="B22" s="11" t="s">
        <v>92</v>
      </c>
      <c r="C22" s="10" t="s">
        <v>1</v>
      </c>
      <c r="D22" s="55"/>
      <c r="E22" s="10"/>
      <c r="F22" s="10"/>
    </row>
    <row r="23" spans="2:6" ht="25.5">
      <c r="B23" s="11" t="s">
        <v>93</v>
      </c>
      <c r="C23" s="10" t="s">
        <v>1</v>
      </c>
      <c r="D23" s="55"/>
      <c r="E23" s="10"/>
      <c r="F23" s="10"/>
    </row>
    <row r="24" spans="2:6" ht="25.5">
      <c r="B24" s="11" t="s">
        <v>94</v>
      </c>
      <c r="C24" s="10" t="s">
        <v>1</v>
      </c>
      <c r="D24" s="55"/>
      <c r="E24" s="10"/>
      <c r="F24" s="10"/>
    </row>
    <row r="25" ht="12.75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/>
    <row r="196" ht="12.75"/>
  </sheetData>
  <sheetProtection/>
  <mergeCells count="2">
    <mergeCell ref="C7:F7"/>
    <mergeCell ref="B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"/>
  <sheetViews>
    <sheetView showGridLines="0" zoomScalePageLayoutView="0" workbookViewId="0" topLeftCell="A1">
      <selection activeCell="B4" sqref="B4"/>
    </sheetView>
  </sheetViews>
  <sheetFormatPr defaultColWidth="0" defaultRowHeight="12.75" zeroHeight="1"/>
  <cols>
    <col min="1" max="1" width="2.8515625" style="0" customWidth="1"/>
    <col min="2" max="2" width="9.57421875" style="0" customWidth="1"/>
    <col min="3" max="19" width="17.140625" style="0" customWidth="1"/>
    <col min="20" max="20" width="16.7109375" style="0" customWidth="1"/>
    <col min="21" max="21" width="16.140625" style="0" customWidth="1"/>
    <col min="22" max="22" width="3.8515625" style="0" customWidth="1"/>
    <col min="23" max="16384" width="15.00390625" style="0" hidden="1" customWidth="1"/>
  </cols>
  <sheetData>
    <row r="1" spans="3:19" ht="46.5" customHeight="1">
      <c r="C1" s="6"/>
      <c r="D1" s="7"/>
      <c r="E1" s="6"/>
      <c r="F1" s="7"/>
      <c r="G1" s="6"/>
      <c r="H1" s="7"/>
      <c r="I1" s="6"/>
      <c r="J1" s="7"/>
      <c r="K1" s="6"/>
      <c r="L1" s="7"/>
      <c r="M1" s="6"/>
      <c r="N1" s="15"/>
      <c r="O1" s="15"/>
      <c r="P1" s="15"/>
      <c r="Q1" s="15"/>
      <c r="R1" s="15"/>
      <c r="S1" s="6"/>
    </row>
    <row r="2" spans="2:19" ht="21">
      <c r="B2" s="60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7"/>
      <c r="O2" s="19"/>
      <c r="P2" s="22"/>
      <c r="Q2" s="22"/>
      <c r="R2" s="22"/>
      <c r="S2" s="12"/>
    </row>
    <row r="3" spans="2:19" ht="12.75">
      <c r="B3" s="1" t="s">
        <v>98</v>
      </c>
      <c r="C3" s="6"/>
      <c r="D3" s="7"/>
      <c r="E3" s="6"/>
      <c r="F3" s="7"/>
      <c r="G3" s="6"/>
      <c r="H3" s="7"/>
      <c r="I3" s="6"/>
      <c r="J3" s="7"/>
      <c r="K3" s="6"/>
      <c r="L3" s="7"/>
      <c r="M3" s="6"/>
      <c r="N3" s="15"/>
      <c r="O3" s="15"/>
      <c r="P3" s="15"/>
      <c r="Q3" s="15"/>
      <c r="R3" s="15"/>
      <c r="S3" s="6"/>
    </row>
    <row r="4" spans="2:19" ht="12.75">
      <c r="B4" s="1" t="s">
        <v>37</v>
      </c>
      <c r="C4" s="6"/>
      <c r="D4" s="7"/>
      <c r="E4" s="6"/>
      <c r="F4" s="7"/>
      <c r="G4" s="6"/>
      <c r="H4" s="7"/>
      <c r="I4" s="6"/>
      <c r="J4" s="7"/>
      <c r="K4" s="6"/>
      <c r="L4" s="7"/>
      <c r="M4" s="6"/>
      <c r="N4" s="15"/>
      <c r="O4" s="15"/>
      <c r="P4" s="15"/>
      <c r="Q4" s="15"/>
      <c r="R4" s="15"/>
      <c r="S4" s="6"/>
    </row>
    <row r="5" spans="2:19" ht="12.75">
      <c r="B5" s="1" t="s">
        <v>38</v>
      </c>
      <c r="C5" s="6"/>
      <c r="D5" s="7"/>
      <c r="E5" s="6"/>
      <c r="F5" s="7"/>
      <c r="G5" s="6"/>
      <c r="H5" s="7"/>
      <c r="I5" s="6"/>
      <c r="J5" s="7"/>
      <c r="K5" s="6"/>
      <c r="L5" s="7"/>
      <c r="M5" s="6"/>
      <c r="N5" s="15"/>
      <c r="O5" s="15"/>
      <c r="P5" s="15"/>
      <c r="Q5" s="15"/>
      <c r="R5" s="15"/>
      <c r="S5" s="6"/>
    </row>
    <row r="6" ht="12.75"/>
    <row r="7" spans="3:21" ht="12.75">
      <c r="C7" s="62" t="s">
        <v>41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2:21" ht="12.75">
      <c r="B8" s="3" t="s">
        <v>36</v>
      </c>
      <c r="C8" s="4">
        <v>2002</v>
      </c>
      <c r="D8" s="4">
        <v>2003</v>
      </c>
      <c r="E8" s="4">
        <v>2004</v>
      </c>
      <c r="F8" s="4">
        <v>2005</v>
      </c>
      <c r="G8" s="4">
        <v>2006</v>
      </c>
      <c r="H8" s="4">
        <v>2007</v>
      </c>
      <c r="I8" s="4">
        <v>2008</v>
      </c>
      <c r="J8" s="4">
        <v>2009</v>
      </c>
      <c r="K8" s="4">
        <v>2010</v>
      </c>
      <c r="L8" s="4">
        <v>2011</v>
      </c>
      <c r="M8" s="4">
        <v>2012</v>
      </c>
      <c r="N8" s="16">
        <v>2013</v>
      </c>
      <c r="O8" s="20">
        <v>2014</v>
      </c>
      <c r="P8" s="23">
        <v>2015</v>
      </c>
      <c r="Q8" s="46">
        <v>2016</v>
      </c>
      <c r="R8" s="48">
        <v>2017</v>
      </c>
      <c r="S8" s="13">
        <v>2018</v>
      </c>
      <c r="T8" s="54">
        <v>2019</v>
      </c>
      <c r="U8" s="54">
        <v>2020</v>
      </c>
    </row>
    <row r="9" spans="2:21" ht="47.25" customHeight="1">
      <c r="B9" s="11" t="s">
        <v>72</v>
      </c>
      <c r="C9" s="10" t="s">
        <v>1</v>
      </c>
      <c r="D9" s="10" t="s">
        <v>1</v>
      </c>
      <c r="E9" s="10" t="s">
        <v>1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0" t="s">
        <v>1</v>
      </c>
      <c r="S9" s="10" t="s">
        <v>1</v>
      </c>
      <c r="T9" s="10" t="s">
        <v>1</v>
      </c>
      <c r="U9" s="10" t="s">
        <v>34</v>
      </c>
    </row>
    <row r="10" spans="2:21" ht="42" customHeight="1">
      <c r="B10" s="11" t="s">
        <v>73</v>
      </c>
      <c r="C10" s="10" t="s">
        <v>1</v>
      </c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1</v>
      </c>
      <c r="I10" s="10" t="s">
        <v>1</v>
      </c>
      <c r="J10" s="10" t="s">
        <v>1</v>
      </c>
      <c r="K10" s="10" t="s">
        <v>1</v>
      </c>
      <c r="L10" s="10" t="s">
        <v>1</v>
      </c>
      <c r="M10" s="10" t="s">
        <v>1</v>
      </c>
      <c r="N10" s="10" t="s">
        <v>1</v>
      </c>
      <c r="O10" s="10" t="s">
        <v>1</v>
      </c>
      <c r="P10" s="10" t="s">
        <v>1</v>
      </c>
      <c r="Q10" s="10" t="s">
        <v>1</v>
      </c>
      <c r="R10" s="10" t="s">
        <v>1</v>
      </c>
      <c r="S10" s="10" t="s">
        <v>1</v>
      </c>
      <c r="T10" s="10" t="s">
        <v>1</v>
      </c>
      <c r="U10" s="10" t="s">
        <v>34</v>
      </c>
    </row>
    <row r="11" ht="12.75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</sheetData>
  <sheetProtection/>
  <mergeCells count="2">
    <mergeCell ref="B2:M2"/>
    <mergeCell ref="C7:U7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2013-06-12T16:37:14Z</dcterms:created>
  <dcterms:modified xsi:type="dcterms:W3CDTF">2021-07-07T16:12:46Z</dcterms:modified>
  <cp:category/>
  <cp:version/>
  <cp:contentType/>
  <cp:contentStatus/>
</cp:coreProperties>
</file>